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2BD3825-017D-455A-B2C8-CBE3341AEB32}" xr6:coauthVersionLast="47" xr6:coauthVersionMax="47" xr10:uidLastSave="{00000000-0000-0000-0000-000000000000}"/>
  <bookViews>
    <workbookView xWindow="1395" yWindow="660" windowWidth="22545" windowHeight="13005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H24" i="1" s="1"/>
  <c r="H196" i="1" s="1"/>
  <c r="G13" i="1"/>
  <c r="G24" i="1" s="1"/>
  <c r="F13" i="1"/>
  <c r="F24" i="1" s="1"/>
  <c r="J81" i="1" l="1"/>
  <c r="J176" i="1"/>
  <c r="J138" i="1"/>
  <c r="F138" i="1"/>
  <c r="L119" i="1"/>
  <c r="J119" i="1"/>
  <c r="J100" i="1"/>
  <c r="F100" i="1"/>
  <c r="J62" i="1"/>
  <c r="F62" i="1"/>
  <c r="F196" i="1" s="1"/>
  <c r="G196" i="1"/>
  <c r="L196" i="1"/>
  <c r="I24" i="1"/>
  <c r="I196" i="1" s="1"/>
  <c r="J196" i="1" l="1"/>
</calcChain>
</file>

<file path=xl/sharedStrings.xml><?xml version="1.0" encoding="utf-8"?>
<sst xmlns="http://schemas.openxmlformats.org/spreadsheetml/2006/main" count="285" uniqueCount="104">
  <si>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</si>
  <si>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</si>
  <si>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</si>
  <si>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</si>
  <si>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</si>
  <si>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</si>
  <si>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</si>
  <si>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</si>
  <si>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</si>
  <si>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</si>
  <si>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</si>
  <si>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</si>
  <si>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</si>
  <si>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</si>
  <si>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</si>
  <si>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</si>
  <si>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</si>
  <si>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</si>
  <si>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</si>
  <si>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</si>
  <si>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</si>
  <si>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</si>
  <si>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</si>
  <si>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</si>
  <si>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</si>
  <si>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</si>
  <si>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</si>
  <si>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</si>
  <si>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</si>
  <si>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</si>
  <si>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</si>
  <si>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</si>
  <si>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</si>
  <si>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</si>
  <si>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</si>
  <si>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</si>
  <si>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</si>
  <si>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</si>
  <si>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</si>
  <si>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ООШ с.Чернозерье</t>
  </si>
  <si>
    <t>Директор</t>
  </si>
  <si>
    <t>Шибаева О.В.</t>
  </si>
  <si>
    <t>Суп молочный с макаронными изделиями</t>
  </si>
  <si>
    <t>Йогурт</t>
  </si>
  <si>
    <t>Хлеб столовый(ржано-пшеничный)</t>
  </si>
  <si>
    <t>Апельсин</t>
  </si>
  <si>
    <t>Салат из свежих помидоров и огурцов</t>
  </si>
  <si>
    <t>Щи из свежей капусты</t>
  </si>
  <si>
    <t>Птица отварная</t>
  </si>
  <si>
    <t>Рис отварной</t>
  </si>
  <si>
    <t>Сок фруктовый</t>
  </si>
  <si>
    <t>Хлеб столовый (ржано-пшеничный)</t>
  </si>
  <si>
    <t>Каша гречневая рассыпчатая</t>
  </si>
  <si>
    <t xml:space="preserve">Банан </t>
  </si>
  <si>
    <t>Биточки рыбные</t>
  </si>
  <si>
    <t>Салат из отварной свеклы</t>
  </si>
  <si>
    <t>Рассольник "Ленинградский"</t>
  </si>
  <si>
    <t>Сосиски отварные</t>
  </si>
  <si>
    <t>Макаронные изделия отварные</t>
  </si>
  <si>
    <t>Компот из смеси сухофруктов</t>
  </si>
  <si>
    <t>Запеканка из творога</t>
  </si>
  <si>
    <t>Молоко кипяченое</t>
  </si>
  <si>
    <t>Пряник заварной</t>
  </si>
  <si>
    <t>Яблоко</t>
  </si>
  <si>
    <t>Салат витаминный</t>
  </si>
  <si>
    <t>Суп картофельный с рыбой</t>
  </si>
  <si>
    <t>Котлета</t>
  </si>
  <si>
    <t>Пюре из гороха с маслом</t>
  </si>
  <si>
    <t>Какао с молоком</t>
  </si>
  <si>
    <t>Каша пшенная молочная вязкая</t>
  </si>
  <si>
    <t>Чай с лимоном</t>
  </si>
  <si>
    <t xml:space="preserve">Печенье </t>
  </si>
  <si>
    <t>Груша</t>
  </si>
  <si>
    <t>Винегрет овощной</t>
  </si>
  <si>
    <t>Суп картофельный с макаронными изделиями на курином бульоне</t>
  </si>
  <si>
    <t>Картофельное пюре</t>
  </si>
  <si>
    <t>Кисель плодово-ягодный</t>
  </si>
  <si>
    <t>Бутерброд с маслом</t>
  </si>
  <si>
    <t>Салат картофельный с соленым огурцом и зеленым горошком</t>
  </si>
  <si>
    <t>Борщ мясной со сметаной</t>
  </si>
  <si>
    <t>Рагу овощное из птицы</t>
  </si>
  <si>
    <t>Напиток лимонный</t>
  </si>
  <si>
    <t>Хлеб столовый</t>
  </si>
  <si>
    <t>Каша рисовая вязкая молочная</t>
  </si>
  <si>
    <t>Бутерброд с сыром</t>
  </si>
  <si>
    <t>Салат из белокачанной капусты с морковью</t>
  </si>
  <si>
    <t>Суп картофельный с бобовыми на курином бульоне</t>
  </si>
  <si>
    <t>Рыба отварная</t>
  </si>
  <si>
    <t>Биточки мясные</t>
  </si>
  <si>
    <t>Салат из свежих  помидоров</t>
  </si>
  <si>
    <t>Суп с рыбными консервами</t>
  </si>
  <si>
    <t>Оладьи с маслом и сгущенным молоком</t>
  </si>
  <si>
    <t>Чай с сахаром</t>
  </si>
  <si>
    <t>Запеканка манная с изюмом и сгущенным молоком</t>
  </si>
  <si>
    <t>Чай с молоком</t>
  </si>
  <si>
    <t>Щи мясные</t>
  </si>
  <si>
    <t>Плов из отварной курицы</t>
  </si>
  <si>
    <t>Суп молочный с пшенной крупой</t>
  </si>
  <si>
    <t>Рассольник -суп</t>
  </si>
  <si>
    <t>Рыба жареная</t>
  </si>
  <si>
    <t>Каша из овсяных хлопьев "Геркулес" вязкая</t>
  </si>
  <si>
    <t>Банан</t>
  </si>
  <si>
    <t>Салат из отварного картофеля с зеленым горошком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</si>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</sst>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7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4" t="s">
        <v>39</v>
      </c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8" x14ac:dyDescent="0.2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2025</v>
      </c>
      <c r="K3" s="1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49" t="s">
        <v>42</v>
      </c>
      <c r="F6" s="52">
        <v>250</v>
      </c>
      <c r="G6" s="39">
        <v>7</v>
      </c>
      <c r="H6" s="39">
        <v>7</v>
      </c>
      <c r="I6" s="39">
        <v>24</v>
      </c>
      <c r="J6" s="39">
        <v>187</v>
      </c>
      <c r="K6" s="40">
        <v>165</v>
      </c>
      <c r="L6" s="39">
        <v>23</v>
      </c>
    </row>
    <row r="7" spans="1:12" ht="15" x14ac:dyDescent="0.25">
      <c r="A7" s="23"/>
      <c r="B7" s="15"/>
      <c r="C7" s="11"/>
      <c r="D7" s="6"/>
      <c r="E7" s="51"/>
      <c r="F7" s="52"/>
      <c r="G7" s="52"/>
      <c r="H7" s="52"/>
      <c r="I7" s="54"/>
      <c r="J7" s="52"/>
      <c r="K7" s="43"/>
      <c r="L7" s="56"/>
    </row>
    <row r="8" spans="1:12" ht="15" x14ac:dyDescent="0.25">
      <c r="A8" s="23"/>
      <c r="B8" s="15"/>
      <c r="C8" s="11"/>
      <c r="D8" s="7" t="s">
        <v>22</v>
      </c>
      <c r="E8" s="51" t="s">
        <v>43</v>
      </c>
      <c r="F8" s="53">
        <v>100</v>
      </c>
      <c r="G8" s="53">
        <v>10</v>
      </c>
      <c r="H8" s="53">
        <v>6.4</v>
      </c>
      <c r="I8" s="55">
        <v>17</v>
      </c>
      <c r="J8" s="53">
        <v>186</v>
      </c>
      <c r="K8" s="43">
        <v>517</v>
      </c>
      <c r="L8" s="57">
        <v>19</v>
      </c>
    </row>
    <row r="9" spans="1:12" ht="15" x14ac:dyDescent="0.25">
      <c r="A9" s="23"/>
      <c r="B9" s="15"/>
      <c r="C9" s="11"/>
      <c r="D9" s="7" t="s">
        <v>23</v>
      </c>
      <c r="E9" s="51" t="s">
        <v>44</v>
      </c>
      <c r="F9" s="53">
        <v>40</v>
      </c>
      <c r="G9" s="53">
        <v>2.2000000000000002</v>
      </c>
      <c r="H9" s="53">
        <v>0.4</v>
      </c>
      <c r="I9" s="55">
        <v>11.3</v>
      </c>
      <c r="J9" s="53">
        <v>61</v>
      </c>
      <c r="K9" s="43">
        <v>110</v>
      </c>
      <c r="L9" s="57">
        <v>2.1800000000000002</v>
      </c>
    </row>
    <row r="10" spans="1:12" ht="15" x14ac:dyDescent="0.25">
      <c r="A10" s="23"/>
      <c r="B10" s="15"/>
      <c r="C10" s="11"/>
      <c r="D10" s="7" t="s">
        <v>24</v>
      </c>
      <c r="E10" s="50" t="s">
        <v>45</v>
      </c>
      <c r="F10" s="53">
        <v>110</v>
      </c>
      <c r="G10" s="53">
        <v>0.9</v>
      </c>
      <c r="H10" s="53">
        <v>0.2</v>
      </c>
      <c r="I10" s="55">
        <v>8.1</v>
      </c>
      <c r="J10" s="53">
        <v>43</v>
      </c>
      <c r="K10" s="43">
        <v>112</v>
      </c>
      <c r="L10" s="57">
        <v>23.1</v>
      </c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20.099999999999998</v>
      </c>
      <c r="H13" s="19">
        <f t="shared" si="0"/>
        <v>14</v>
      </c>
      <c r="I13" s="19">
        <f t="shared" si="0"/>
        <v>60.4</v>
      </c>
      <c r="J13" s="19">
        <f t="shared" si="0"/>
        <v>477</v>
      </c>
      <c r="K13" s="25"/>
      <c r="L13" s="19">
        <f t="shared" ref="L13" si="1">SUM(L6:L12)</f>
        <v>67.28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8" t="s">
        <v>46</v>
      </c>
      <c r="F14" s="59">
        <v>100</v>
      </c>
      <c r="G14" s="59">
        <v>1</v>
      </c>
      <c r="H14" s="59">
        <v>3</v>
      </c>
      <c r="I14" s="60">
        <v>2</v>
      </c>
      <c r="J14" s="59">
        <v>64</v>
      </c>
      <c r="K14" s="62">
        <v>19</v>
      </c>
      <c r="L14" s="61">
        <v>6.2</v>
      </c>
    </row>
    <row r="15" spans="1:12" ht="15" x14ac:dyDescent="0.25">
      <c r="A15" s="23"/>
      <c r="B15" s="15"/>
      <c r="C15" s="11"/>
      <c r="D15" s="7" t="s">
        <v>27</v>
      </c>
      <c r="E15" s="51" t="s">
        <v>47</v>
      </c>
      <c r="F15" s="53">
        <v>250</v>
      </c>
      <c r="G15" s="53">
        <v>1</v>
      </c>
      <c r="H15" s="53">
        <v>4</v>
      </c>
      <c r="I15" s="55">
        <v>6</v>
      </c>
      <c r="J15" s="53">
        <v>99</v>
      </c>
      <c r="K15" s="50">
        <v>142</v>
      </c>
      <c r="L15" s="57">
        <v>16.149999999999999</v>
      </c>
    </row>
    <row r="16" spans="1:12" ht="15" x14ac:dyDescent="0.25">
      <c r="A16" s="23"/>
      <c r="B16" s="15"/>
      <c r="C16" s="11"/>
      <c r="D16" s="7" t="s">
        <v>28</v>
      </c>
      <c r="E16" s="51" t="s">
        <v>48</v>
      </c>
      <c r="F16" s="53">
        <v>100</v>
      </c>
      <c r="G16" s="53">
        <v>16</v>
      </c>
      <c r="H16" s="53">
        <v>11</v>
      </c>
      <c r="I16" s="55">
        <v>0</v>
      </c>
      <c r="J16" s="53">
        <v>170</v>
      </c>
      <c r="K16" s="50">
        <v>404</v>
      </c>
      <c r="L16" s="57">
        <v>21</v>
      </c>
    </row>
    <row r="17" spans="1:12" ht="15" x14ac:dyDescent="0.25">
      <c r="A17" s="23"/>
      <c r="B17" s="15"/>
      <c r="C17" s="11"/>
      <c r="D17" s="7" t="s">
        <v>29</v>
      </c>
      <c r="E17" s="51" t="s">
        <v>49</v>
      </c>
      <c r="F17" s="53">
        <v>180</v>
      </c>
      <c r="G17" s="53">
        <v>4</v>
      </c>
      <c r="H17" s="53">
        <v>6</v>
      </c>
      <c r="I17" s="55">
        <v>37</v>
      </c>
      <c r="J17" s="53">
        <v>226</v>
      </c>
      <c r="K17" s="50">
        <v>258</v>
      </c>
      <c r="L17" s="57">
        <v>12.07</v>
      </c>
    </row>
    <row r="18" spans="1:12" ht="15" x14ac:dyDescent="0.25">
      <c r="A18" s="23"/>
      <c r="B18" s="15"/>
      <c r="C18" s="11"/>
      <c r="D18" s="7" t="s">
        <v>30</v>
      </c>
      <c r="E18" s="51" t="s">
        <v>50</v>
      </c>
      <c r="F18" s="53">
        <v>200</v>
      </c>
      <c r="G18" s="53">
        <v>1</v>
      </c>
      <c r="H18" s="53">
        <v>0</v>
      </c>
      <c r="I18" s="55">
        <v>0</v>
      </c>
      <c r="J18" s="53">
        <v>105</v>
      </c>
      <c r="K18" s="50">
        <v>518</v>
      </c>
      <c r="L18" s="57">
        <v>8.67</v>
      </c>
    </row>
    <row r="19" spans="1:12" ht="15" x14ac:dyDescent="0.25">
      <c r="A19" s="23"/>
      <c r="B19" s="15"/>
      <c r="C19" s="11"/>
      <c r="D19" s="7" t="s">
        <v>31</v>
      </c>
      <c r="E19" s="51" t="s">
        <v>51</v>
      </c>
      <c r="F19" s="53">
        <v>80</v>
      </c>
      <c r="G19" s="53">
        <v>5</v>
      </c>
      <c r="H19" s="53">
        <v>1</v>
      </c>
      <c r="I19" s="55">
        <v>28</v>
      </c>
      <c r="J19" s="53">
        <v>145</v>
      </c>
      <c r="K19" s="50">
        <v>110</v>
      </c>
      <c r="L19" s="57">
        <v>4.6399999999999997</v>
      </c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910</v>
      </c>
      <c r="G23" s="19">
        <f t="shared" ref="G23:J23" si="2">SUM(G14:G22)</f>
        <v>28</v>
      </c>
      <c r="H23" s="19">
        <f t="shared" si="2"/>
        <v>25</v>
      </c>
      <c r="I23" s="19">
        <f t="shared" si="2"/>
        <v>73</v>
      </c>
      <c r="J23" s="19">
        <f t="shared" si="2"/>
        <v>809</v>
      </c>
      <c r="K23" s="25"/>
      <c r="L23" s="19">
        <f t="shared" ref="L23" si="3">SUM(L14:L22)</f>
        <v>68.72999999999999</v>
      </c>
    </row>
    <row r="24" spans="1:12" ht="15.75" thickBot="1" x14ac:dyDescent="0.25">
      <c r="A24" s="29">
        <f>A6</f>
        <v>1</v>
      </c>
      <c r="B24" s="30">
        <f>B6</f>
        <v>1</v>
      </c>
      <c r="C24" s="77" t="s">
        <v>4</v>
      </c>
      <c r="D24" s="78"/>
      <c r="E24" s="31"/>
      <c r="F24" s="32">
        <f>F13+F23</f>
        <v>1410</v>
      </c>
      <c r="G24" s="32">
        <f t="shared" ref="G24:J24" si="4">G13+G23</f>
        <v>48.099999999999994</v>
      </c>
      <c r="H24" s="32">
        <f t="shared" si="4"/>
        <v>39</v>
      </c>
      <c r="I24" s="32">
        <f t="shared" si="4"/>
        <v>133.4</v>
      </c>
      <c r="J24" s="32">
        <f t="shared" si="4"/>
        <v>1286</v>
      </c>
      <c r="K24" s="32"/>
      <c r="L24" s="32">
        <f t="shared" ref="L24" si="5">L13+L23</f>
        <v>136.01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9" t="s">
        <v>52</v>
      </c>
      <c r="F25" s="52">
        <v>200</v>
      </c>
      <c r="G25" s="52">
        <v>8.5500000000000007</v>
      </c>
      <c r="H25" s="52">
        <v>7.85</v>
      </c>
      <c r="I25" s="54">
        <v>38</v>
      </c>
      <c r="J25" s="39">
        <v>254</v>
      </c>
      <c r="K25" s="52">
        <v>237</v>
      </c>
      <c r="L25" s="56">
        <v>10.7</v>
      </c>
    </row>
    <row r="26" spans="1:12" ht="15.75" thickBot="1" x14ac:dyDescent="0.3">
      <c r="A26" s="14"/>
      <c r="B26" s="15"/>
      <c r="C26" s="11"/>
      <c r="D26" s="6"/>
      <c r="E26" s="63" t="s">
        <v>54</v>
      </c>
      <c r="F26" s="53">
        <v>100</v>
      </c>
      <c r="G26" s="64">
        <v>13</v>
      </c>
      <c r="H26" s="64">
        <v>3</v>
      </c>
      <c r="I26" s="65">
        <v>9</v>
      </c>
      <c r="J26" s="42">
        <v>93</v>
      </c>
      <c r="K26" s="43">
        <v>345</v>
      </c>
      <c r="L26" s="57">
        <v>27.74</v>
      </c>
    </row>
    <row r="27" spans="1:12" ht="15" x14ac:dyDescent="0.25">
      <c r="A27" s="14"/>
      <c r="B27" s="15"/>
      <c r="C27" s="11"/>
      <c r="D27" s="7" t="s">
        <v>22</v>
      </c>
      <c r="E27" s="51" t="s">
        <v>50</v>
      </c>
      <c r="F27" s="53">
        <v>200</v>
      </c>
      <c r="G27" s="53">
        <v>1</v>
      </c>
      <c r="H27" s="53">
        <v>0.2</v>
      </c>
      <c r="I27" s="55">
        <v>0.1</v>
      </c>
      <c r="J27" s="53">
        <v>102</v>
      </c>
      <c r="K27" s="50">
        <v>518</v>
      </c>
      <c r="L27" s="57">
        <v>8.67</v>
      </c>
    </row>
    <row r="28" spans="1:12" ht="15" x14ac:dyDescent="0.25">
      <c r="A28" s="14"/>
      <c r="B28" s="15"/>
      <c r="C28" s="11"/>
      <c r="D28" s="7" t="s">
        <v>23</v>
      </c>
      <c r="E28" s="51" t="s">
        <v>44</v>
      </c>
      <c r="F28" s="53">
        <v>40</v>
      </c>
      <c r="G28" s="53">
        <v>2.2000000000000002</v>
      </c>
      <c r="H28" s="53">
        <v>0.4</v>
      </c>
      <c r="I28" s="55">
        <v>11.3</v>
      </c>
      <c r="J28" s="53">
        <v>62</v>
      </c>
      <c r="K28" s="50">
        <v>110</v>
      </c>
      <c r="L28" s="57">
        <v>4.6399999999999997</v>
      </c>
    </row>
    <row r="29" spans="1:12" ht="15.75" thickBot="1" x14ac:dyDescent="0.3">
      <c r="A29" s="14"/>
      <c r="B29" s="15"/>
      <c r="C29" s="11"/>
      <c r="D29" s="7" t="s">
        <v>24</v>
      </c>
      <c r="E29" s="51" t="s">
        <v>53</v>
      </c>
      <c r="F29" s="64">
        <v>100</v>
      </c>
      <c r="G29" s="53">
        <v>3</v>
      </c>
      <c r="H29" s="53">
        <v>2</v>
      </c>
      <c r="I29" s="55">
        <v>24</v>
      </c>
      <c r="J29" s="53">
        <v>132</v>
      </c>
      <c r="K29" s="50">
        <v>112</v>
      </c>
      <c r="L29" s="57">
        <v>20.25</v>
      </c>
    </row>
    <row r="30" spans="1:12" ht="15.75" thickBot="1" x14ac:dyDescent="0.3">
      <c r="A30" s="14"/>
      <c r="B30" s="15"/>
      <c r="C30" s="11"/>
      <c r="D30" s="6"/>
      <c r="E30" s="63"/>
      <c r="F30" s="42"/>
      <c r="G30" s="42"/>
      <c r="H30" s="42"/>
      <c r="I30" s="42"/>
      <c r="J30" s="42"/>
      <c r="K30" s="43"/>
      <c r="L30" s="57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640</v>
      </c>
      <c r="G32" s="19">
        <f t="shared" ref="G32" si="6">SUM(G25:G31)</f>
        <v>27.75</v>
      </c>
      <c r="H32" s="19">
        <f t="shared" ref="H32" si="7">SUM(H25:H31)</f>
        <v>13.45</v>
      </c>
      <c r="I32" s="19">
        <f t="shared" ref="I32" si="8">SUM(I25:I31)</f>
        <v>82.4</v>
      </c>
      <c r="J32" s="19">
        <f t="shared" ref="J32:L32" si="9">SUM(J25:J31)</f>
        <v>643</v>
      </c>
      <c r="K32" s="25"/>
      <c r="L32" s="19">
        <f t="shared" si="9"/>
        <v>72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8" t="s">
        <v>55</v>
      </c>
      <c r="F33" s="59">
        <v>100</v>
      </c>
      <c r="G33" s="59">
        <v>2</v>
      </c>
      <c r="H33" s="59">
        <v>6</v>
      </c>
      <c r="I33" s="60">
        <v>8</v>
      </c>
      <c r="J33" s="59">
        <v>90</v>
      </c>
      <c r="K33" s="62">
        <v>50</v>
      </c>
      <c r="L33" s="61">
        <v>1.22</v>
      </c>
    </row>
    <row r="34" spans="1:12" ht="15" x14ac:dyDescent="0.25">
      <c r="A34" s="14"/>
      <c r="B34" s="15"/>
      <c r="C34" s="11"/>
      <c r="D34" s="7" t="s">
        <v>27</v>
      </c>
      <c r="E34" s="51" t="s">
        <v>56</v>
      </c>
      <c r="F34" s="53">
        <v>250</v>
      </c>
      <c r="G34" s="53">
        <v>2</v>
      </c>
      <c r="H34" s="53">
        <v>5</v>
      </c>
      <c r="I34" s="55">
        <v>16</v>
      </c>
      <c r="J34" s="53">
        <v>122</v>
      </c>
      <c r="K34" s="50">
        <v>134</v>
      </c>
      <c r="L34" s="57">
        <v>13.61</v>
      </c>
    </row>
    <row r="35" spans="1:12" ht="15" x14ac:dyDescent="0.25">
      <c r="A35" s="14"/>
      <c r="B35" s="15"/>
      <c r="C35" s="11"/>
      <c r="D35" s="7" t="s">
        <v>28</v>
      </c>
      <c r="E35" s="51" t="s">
        <v>57</v>
      </c>
      <c r="F35" s="53">
        <v>100</v>
      </c>
      <c r="G35" s="53">
        <v>4</v>
      </c>
      <c r="H35" s="53">
        <v>8</v>
      </c>
      <c r="I35" s="55">
        <v>0</v>
      </c>
      <c r="J35" s="53">
        <v>94</v>
      </c>
      <c r="K35" s="50">
        <v>395</v>
      </c>
      <c r="L35" s="57">
        <v>17.29</v>
      </c>
    </row>
    <row r="36" spans="1:12" ht="15" x14ac:dyDescent="0.25">
      <c r="A36" s="14"/>
      <c r="B36" s="15"/>
      <c r="C36" s="11"/>
      <c r="D36" s="7" t="s">
        <v>29</v>
      </c>
      <c r="E36" s="51" t="s">
        <v>58</v>
      </c>
      <c r="F36" s="53">
        <v>180</v>
      </c>
      <c r="G36" s="53">
        <v>7</v>
      </c>
      <c r="H36" s="53">
        <v>1</v>
      </c>
      <c r="I36" s="55">
        <v>35</v>
      </c>
      <c r="J36" s="53">
        <v>175</v>
      </c>
      <c r="K36" s="50">
        <v>291</v>
      </c>
      <c r="L36" s="57">
        <v>11.38</v>
      </c>
    </row>
    <row r="37" spans="1:12" ht="15" x14ac:dyDescent="0.25">
      <c r="A37" s="14"/>
      <c r="B37" s="15"/>
      <c r="C37" s="11"/>
      <c r="D37" s="7" t="s">
        <v>30</v>
      </c>
      <c r="E37" s="66" t="s">
        <v>59</v>
      </c>
      <c r="F37" s="67">
        <v>200</v>
      </c>
      <c r="G37" s="67">
        <v>1</v>
      </c>
      <c r="H37" s="67">
        <v>0</v>
      </c>
      <c r="I37" s="68">
        <v>27</v>
      </c>
      <c r="J37" s="67">
        <v>110</v>
      </c>
      <c r="K37" s="69">
        <v>508</v>
      </c>
      <c r="L37" s="70">
        <v>4.28</v>
      </c>
    </row>
    <row r="38" spans="1:12" ht="15" x14ac:dyDescent="0.25">
      <c r="A38" s="14"/>
      <c r="B38" s="15"/>
      <c r="C38" s="11"/>
      <c r="D38" s="7" t="s">
        <v>31</v>
      </c>
      <c r="E38" s="51" t="s">
        <v>51</v>
      </c>
      <c r="F38" s="53">
        <v>80</v>
      </c>
      <c r="G38" s="53">
        <v>5</v>
      </c>
      <c r="H38" s="53">
        <v>1</v>
      </c>
      <c r="I38" s="55">
        <v>27</v>
      </c>
      <c r="J38" s="53">
        <v>145</v>
      </c>
      <c r="K38" s="50">
        <v>110</v>
      </c>
      <c r="L38" s="57">
        <v>4.6399999999999997</v>
      </c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910</v>
      </c>
      <c r="G42" s="19">
        <f t="shared" ref="G42" si="10">SUM(G33:G41)</f>
        <v>21</v>
      </c>
      <c r="H42" s="19">
        <f t="shared" ref="H42" si="11">SUM(H33:H41)</f>
        <v>21</v>
      </c>
      <c r="I42" s="19">
        <f t="shared" ref="I42" si="12">SUM(I33:I41)</f>
        <v>113</v>
      </c>
      <c r="J42" s="19">
        <f t="shared" ref="J42:L42" si="13">SUM(J33:J41)</f>
        <v>736</v>
      </c>
      <c r="K42" s="25"/>
      <c r="L42" s="19">
        <f t="shared" si="13"/>
        <v>52.42</v>
      </c>
    </row>
    <row r="43" spans="1:12" ht="15.75" customHeight="1" x14ac:dyDescent="0.2">
      <c r="A43" s="33">
        <f>A25</f>
        <v>1</v>
      </c>
      <c r="B43" s="33">
        <f>B25</f>
        <v>2</v>
      </c>
      <c r="C43" s="77" t="s">
        <v>4</v>
      </c>
      <c r="D43" s="78"/>
      <c r="E43" s="31"/>
      <c r="F43" s="32">
        <f>F32+F42</f>
        <v>1550</v>
      </c>
      <c r="G43" s="32">
        <f t="shared" ref="G43" si="14">G32+G42</f>
        <v>48.75</v>
      </c>
      <c r="H43" s="32">
        <f t="shared" ref="H43" si="15">H32+H42</f>
        <v>34.450000000000003</v>
      </c>
      <c r="I43" s="32">
        <f t="shared" ref="I43" si="16">I32+I42</f>
        <v>195.4</v>
      </c>
      <c r="J43" s="32">
        <f t="shared" ref="J43:L43" si="17">J32+J42</f>
        <v>1379</v>
      </c>
      <c r="K43" s="32"/>
      <c r="L43" s="32">
        <f t="shared" si="17"/>
        <v>124.42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9" t="s">
        <v>60</v>
      </c>
      <c r="F44" s="52">
        <v>150</v>
      </c>
      <c r="G44" s="52">
        <v>24</v>
      </c>
      <c r="H44" s="52">
        <v>25.2</v>
      </c>
      <c r="I44" s="54">
        <v>23.9</v>
      </c>
      <c r="J44" s="39"/>
      <c r="K44" s="40">
        <v>426</v>
      </c>
      <c r="L44" s="39">
        <v>31.24</v>
      </c>
    </row>
    <row r="45" spans="1:12" ht="15" x14ac:dyDescent="0.25">
      <c r="A45" s="23"/>
      <c r="B45" s="15"/>
      <c r="C45" s="11"/>
      <c r="D45" s="6"/>
      <c r="E45" s="50"/>
      <c r="F45" s="53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0" t="s">
        <v>61</v>
      </c>
      <c r="F46" s="53">
        <v>200</v>
      </c>
      <c r="G46" s="53">
        <v>5.59</v>
      </c>
      <c r="H46" s="53">
        <v>6.38</v>
      </c>
      <c r="I46" s="55">
        <v>10</v>
      </c>
      <c r="J46" s="42"/>
      <c r="K46" s="53">
        <v>117.31</v>
      </c>
      <c r="L46" s="57">
        <v>12.76</v>
      </c>
    </row>
    <row r="47" spans="1:12" ht="15" x14ac:dyDescent="0.25">
      <c r="A47" s="23"/>
      <c r="B47" s="15"/>
      <c r="C47" s="11"/>
      <c r="D47" s="7" t="s">
        <v>23</v>
      </c>
      <c r="E47" s="51" t="s">
        <v>62</v>
      </c>
      <c r="F47" s="53">
        <v>50</v>
      </c>
      <c r="G47" s="53">
        <v>2.95</v>
      </c>
      <c r="H47" s="53">
        <v>2.35</v>
      </c>
      <c r="I47" s="55">
        <v>37.5</v>
      </c>
      <c r="J47" s="42"/>
      <c r="K47" s="53">
        <v>183</v>
      </c>
      <c r="L47" s="57">
        <v>17.97</v>
      </c>
    </row>
    <row r="48" spans="1:12" ht="15" x14ac:dyDescent="0.25">
      <c r="A48" s="23"/>
      <c r="B48" s="15"/>
      <c r="C48" s="11"/>
      <c r="D48" s="7" t="s">
        <v>24</v>
      </c>
      <c r="E48" s="51" t="s">
        <v>63</v>
      </c>
      <c r="F48" s="42">
        <v>110</v>
      </c>
      <c r="G48" s="53">
        <v>0</v>
      </c>
      <c r="H48" s="53">
        <v>0</v>
      </c>
      <c r="I48" s="55">
        <v>11</v>
      </c>
      <c r="J48" s="42"/>
      <c r="K48" s="53">
        <v>47</v>
      </c>
      <c r="L48" s="57">
        <v>13.43</v>
      </c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32.54</v>
      </c>
      <c r="H51" s="19">
        <f t="shared" ref="H51" si="19">SUM(H44:H50)</f>
        <v>33.93</v>
      </c>
      <c r="I51" s="19">
        <f t="shared" ref="I51" si="20">SUM(I44:I50)</f>
        <v>82.4</v>
      </c>
      <c r="J51" s="19">
        <f t="shared" ref="J51:L51" si="21">SUM(J44:J50)</f>
        <v>0</v>
      </c>
      <c r="K51" s="25"/>
      <c r="L51" s="19">
        <f t="shared" si="21"/>
        <v>75.400000000000006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8" t="s">
        <v>64</v>
      </c>
      <c r="F52" s="59">
        <v>100</v>
      </c>
      <c r="G52" s="59">
        <v>0.78</v>
      </c>
      <c r="H52" s="59">
        <v>1.17</v>
      </c>
      <c r="I52" s="60">
        <v>0.46</v>
      </c>
      <c r="J52" s="59">
        <v>78</v>
      </c>
      <c r="K52" s="62">
        <v>2</v>
      </c>
      <c r="L52" s="61">
        <v>6.46</v>
      </c>
    </row>
    <row r="53" spans="1:12" ht="15" x14ac:dyDescent="0.25">
      <c r="A53" s="23"/>
      <c r="B53" s="15"/>
      <c r="C53" s="11"/>
      <c r="D53" s="7" t="s">
        <v>27</v>
      </c>
      <c r="E53" s="51" t="s">
        <v>65</v>
      </c>
      <c r="F53" s="53">
        <v>250</v>
      </c>
      <c r="G53" s="53">
        <v>9.85</v>
      </c>
      <c r="H53" s="53">
        <v>4.82</v>
      </c>
      <c r="I53" s="55">
        <v>15.15</v>
      </c>
      <c r="J53" s="53">
        <v>143.5</v>
      </c>
      <c r="K53" s="50">
        <v>150</v>
      </c>
      <c r="L53" s="57">
        <v>9.35</v>
      </c>
    </row>
    <row r="54" spans="1:12" ht="15" x14ac:dyDescent="0.25">
      <c r="A54" s="23"/>
      <c r="B54" s="15"/>
      <c r="C54" s="11"/>
      <c r="D54" s="7" t="s">
        <v>28</v>
      </c>
      <c r="E54" s="51" t="s">
        <v>66</v>
      </c>
      <c r="F54" s="53">
        <v>100</v>
      </c>
      <c r="G54" s="53">
        <v>11</v>
      </c>
      <c r="H54" s="53">
        <v>8</v>
      </c>
      <c r="I54" s="55">
        <v>7</v>
      </c>
      <c r="J54" s="53">
        <v>132</v>
      </c>
      <c r="K54" s="50">
        <v>412</v>
      </c>
      <c r="L54" s="57">
        <v>28.71</v>
      </c>
    </row>
    <row r="55" spans="1:12" ht="15" x14ac:dyDescent="0.25">
      <c r="A55" s="23"/>
      <c r="B55" s="15"/>
      <c r="C55" s="11"/>
      <c r="D55" s="7" t="s">
        <v>29</v>
      </c>
      <c r="E55" s="51" t="s">
        <v>67</v>
      </c>
      <c r="F55" s="53">
        <v>180</v>
      </c>
      <c r="G55" s="53">
        <v>14.3</v>
      </c>
      <c r="H55" s="53">
        <v>4.3899999999999997</v>
      </c>
      <c r="I55" s="55">
        <v>28.4</v>
      </c>
      <c r="J55" s="53">
        <v>210</v>
      </c>
      <c r="K55" s="50">
        <v>418</v>
      </c>
      <c r="L55" s="57">
        <v>9.98</v>
      </c>
    </row>
    <row r="56" spans="1:12" ht="15" x14ac:dyDescent="0.25">
      <c r="A56" s="23"/>
      <c r="B56" s="15"/>
      <c r="C56" s="11"/>
      <c r="D56" s="7" t="s">
        <v>30</v>
      </c>
      <c r="E56" s="51" t="s">
        <v>68</v>
      </c>
      <c r="F56" s="53">
        <v>200</v>
      </c>
      <c r="G56" s="53">
        <v>3.6</v>
      </c>
      <c r="H56" s="53">
        <v>3.3</v>
      </c>
      <c r="I56" s="55">
        <v>25</v>
      </c>
      <c r="J56" s="53">
        <v>144</v>
      </c>
      <c r="K56" s="50">
        <v>496</v>
      </c>
      <c r="L56" s="57">
        <v>17.03</v>
      </c>
    </row>
    <row r="57" spans="1:12" ht="15" x14ac:dyDescent="0.25">
      <c r="A57" s="23"/>
      <c r="B57" s="15"/>
      <c r="C57" s="11"/>
      <c r="D57" s="7" t="s">
        <v>31</v>
      </c>
      <c r="E57" s="51" t="s">
        <v>51</v>
      </c>
      <c r="F57" s="53">
        <v>80</v>
      </c>
      <c r="G57" s="53">
        <v>5.28</v>
      </c>
      <c r="H57" s="53">
        <v>0.96</v>
      </c>
      <c r="I57" s="55">
        <v>27.2</v>
      </c>
      <c r="J57" s="53">
        <v>144.80000000000001</v>
      </c>
      <c r="K57" s="50">
        <v>110</v>
      </c>
      <c r="L57" s="57">
        <v>4.6399999999999997</v>
      </c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910</v>
      </c>
      <c r="G61" s="19">
        <f t="shared" ref="G61" si="22">SUM(G52:G60)</f>
        <v>44.81</v>
      </c>
      <c r="H61" s="19">
        <f t="shared" ref="H61" si="23">SUM(H52:H60)</f>
        <v>22.64</v>
      </c>
      <c r="I61" s="19">
        <f t="shared" ref="I61" si="24">SUM(I52:I60)</f>
        <v>103.21</v>
      </c>
      <c r="J61" s="19">
        <f t="shared" ref="J61:L61" si="25">SUM(J52:J60)</f>
        <v>852.3</v>
      </c>
      <c r="K61" s="25"/>
      <c r="L61" s="19">
        <f t="shared" si="25"/>
        <v>76.17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7" t="s">
        <v>4</v>
      </c>
      <c r="D62" s="78"/>
      <c r="E62" s="31"/>
      <c r="F62" s="32">
        <f>F51+F61</f>
        <v>1420</v>
      </c>
      <c r="G62" s="32">
        <f t="shared" ref="G62" si="26">G51+G61</f>
        <v>77.349999999999994</v>
      </c>
      <c r="H62" s="32">
        <f t="shared" ref="H62" si="27">H51+H61</f>
        <v>56.57</v>
      </c>
      <c r="I62" s="32">
        <f t="shared" ref="I62" si="28">I51+I61</f>
        <v>185.61</v>
      </c>
      <c r="J62" s="32">
        <f t="shared" ref="J62:L62" si="29">J51+J61</f>
        <v>852.3</v>
      </c>
      <c r="K62" s="32"/>
      <c r="L62" s="32">
        <f t="shared" si="29"/>
        <v>151.57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9" t="s">
        <v>69</v>
      </c>
      <c r="F63" s="39">
        <v>200</v>
      </c>
      <c r="G63" s="52">
        <v>9</v>
      </c>
      <c r="H63" s="52">
        <v>13</v>
      </c>
      <c r="I63" s="54">
        <v>37</v>
      </c>
      <c r="J63" s="39">
        <v>299</v>
      </c>
      <c r="K63" s="40">
        <v>258</v>
      </c>
      <c r="L63" s="39">
        <v>22.5</v>
      </c>
    </row>
    <row r="64" spans="1:12" ht="15" x14ac:dyDescent="0.25">
      <c r="A64" s="23"/>
      <c r="B64" s="15"/>
      <c r="C64" s="11"/>
      <c r="D64" s="6"/>
      <c r="E64" s="5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1" t="s">
        <v>70</v>
      </c>
      <c r="F65" s="53">
        <v>200</v>
      </c>
      <c r="G65" s="53">
        <v>0</v>
      </c>
      <c r="H65" s="53">
        <v>0</v>
      </c>
      <c r="I65" s="55">
        <v>15.2</v>
      </c>
      <c r="J65" s="53">
        <v>61</v>
      </c>
      <c r="K65" s="50">
        <v>495</v>
      </c>
      <c r="L65" s="57">
        <v>5.58</v>
      </c>
    </row>
    <row r="66" spans="1:12" ht="15" x14ac:dyDescent="0.25">
      <c r="A66" s="23"/>
      <c r="B66" s="15"/>
      <c r="C66" s="11"/>
      <c r="D66" s="7" t="s">
        <v>23</v>
      </c>
      <c r="E66" s="51" t="s">
        <v>71</v>
      </c>
      <c r="F66" s="53">
        <v>50</v>
      </c>
      <c r="G66" s="53">
        <v>3</v>
      </c>
      <c r="H66" s="53">
        <v>3</v>
      </c>
      <c r="I66" s="55">
        <v>25</v>
      </c>
      <c r="J66" s="53">
        <v>139</v>
      </c>
      <c r="K66" s="50">
        <v>590</v>
      </c>
      <c r="L66" s="57">
        <v>8.4600000000000009</v>
      </c>
    </row>
    <row r="67" spans="1:12" ht="15" x14ac:dyDescent="0.25">
      <c r="A67" s="23"/>
      <c r="B67" s="15"/>
      <c r="C67" s="11"/>
      <c r="D67" s="7" t="s">
        <v>24</v>
      </c>
      <c r="E67" s="51" t="s">
        <v>72</v>
      </c>
      <c r="F67" s="53">
        <v>110</v>
      </c>
      <c r="G67" s="53">
        <v>0</v>
      </c>
      <c r="H67" s="53">
        <v>0.2</v>
      </c>
      <c r="I67" s="55">
        <v>10</v>
      </c>
      <c r="J67" s="53">
        <v>47</v>
      </c>
      <c r="K67" s="50">
        <v>112</v>
      </c>
      <c r="L67" s="57">
        <v>36.5</v>
      </c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>SUM(G63:G69)</f>
        <v>12</v>
      </c>
      <c r="H70" s="19">
        <f>SUM(H63:H69)</f>
        <v>16.2</v>
      </c>
      <c r="I70" s="19">
        <f>SUM(I63:I69)</f>
        <v>87.2</v>
      </c>
      <c r="J70" s="19">
        <f t="shared" ref="J70:L70" si="30">SUM(J63:J69)</f>
        <v>546</v>
      </c>
      <c r="K70" s="25"/>
      <c r="L70" s="19">
        <f t="shared" si="30"/>
        <v>73.039999999999992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8" t="s">
        <v>73</v>
      </c>
      <c r="F71" s="59">
        <v>100</v>
      </c>
      <c r="G71" s="59">
        <v>0.78</v>
      </c>
      <c r="H71" s="59">
        <v>11</v>
      </c>
      <c r="I71" s="60">
        <v>7</v>
      </c>
      <c r="J71" s="59">
        <v>130</v>
      </c>
      <c r="K71" s="62">
        <v>76</v>
      </c>
      <c r="L71" s="61">
        <v>3.1</v>
      </c>
    </row>
    <row r="72" spans="1:12" ht="30" x14ac:dyDescent="0.25">
      <c r="A72" s="23"/>
      <c r="B72" s="15"/>
      <c r="C72" s="11"/>
      <c r="D72" s="7" t="s">
        <v>27</v>
      </c>
      <c r="E72" s="51" t="s">
        <v>74</v>
      </c>
      <c r="F72" s="53">
        <v>250</v>
      </c>
      <c r="G72" s="53">
        <v>2.7</v>
      </c>
      <c r="H72" s="53">
        <v>2.85</v>
      </c>
      <c r="I72" s="55">
        <v>18.82</v>
      </c>
      <c r="J72" s="53">
        <v>111.25</v>
      </c>
      <c r="K72" s="50">
        <v>147</v>
      </c>
      <c r="L72" s="57">
        <v>9.9499999999999993</v>
      </c>
    </row>
    <row r="73" spans="1:12" ht="15" x14ac:dyDescent="0.25">
      <c r="A73" s="23"/>
      <c r="B73" s="15"/>
      <c r="C73" s="11"/>
      <c r="D73" s="7" t="s">
        <v>28</v>
      </c>
      <c r="E73" s="51" t="s">
        <v>48</v>
      </c>
      <c r="F73" s="53">
        <v>100</v>
      </c>
      <c r="G73" s="53">
        <v>16.399999999999999</v>
      </c>
      <c r="H73" s="53">
        <v>11.4</v>
      </c>
      <c r="I73" s="55">
        <v>0.4</v>
      </c>
      <c r="J73" s="53">
        <v>170</v>
      </c>
      <c r="K73" s="50">
        <v>404</v>
      </c>
      <c r="L73" s="57">
        <v>26</v>
      </c>
    </row>
    <row r="74" spans="1:12" ht="15" x14ac:dyDescent="0.25">
      <c r="A74" s="23"/>
      <c r="B74" s="15"/>
      <c r="C74" s="11"/>
      <c r="D74" s="7" t="s">
        <v>29</v>
      </c>
      <c r="E74" s="51" t="s">
        <v>75</v>
      </c>
      <c r="F74" s="53">
        <v>180</v>
      </c>
      <c r="G74" s="53">
        <v>4</v>
      </c>
      <c r="H74" s="53">
        <v>8</v>
      </c>
      <c r="I74" s="55">
        <v>20</v>
      </c>
      <c r="J74" s="53">
        <v>138</v>
      </c>
      <c r="K74" s="50">
        <v>429</v>
      </c>
      <c r="L74" s="57">
        <v>9.16</v>
      </c>
    </row>
    <row r="75" spans="1:12" ht="15" x14ac:dyDescent="0.25">
      <c r="A75" s="23"/>
      <c r="B75" s="15"/>
      <c r="C75" s="11"/>
      <c r="D75" s="7" t="s">
        <v>30</v>
      </c>
      <c r="E75" s="51" t="s">
        <v>50</v>
      </c>
      <c r="F75" s="53">
        <v>200</v>
      </c>
      <c r="G75" s="53">
        <v>1</v>
      </c>
      <c r="H75" s="53">
        <v>0</v>
      </c>
      <c r="I75" s="55">
        <v>0</v>
      </c>
      <c r="J75" s="53">
        <v>101</v>
      </c>
      <c r="K75" s="50">
        <v>518</v>
      </c>
      <c r="L75" s="57">
        <v>8.67</v>
      </c>
    </row>
    <row r="76" spans="1:12" ht="15" x14ac:dyDescent="0.25">
      <c r="A76" s="23"/>
      <c r="B76" s="15"/>
      <c r="C76" s="11"/>
      <c r="D76" s="7" t="s">
        <v>31</v>
      </c>
      <c r="E76" s="51" t="s">
        <v>51</v>
      </c>
      <c r="F76" s="53">
        <v>80</v>
      </c>
      <c r="G76" s="53">
        <v>5.28</v>
      </c>
      <c r="H76" s="53">
        <v>0.96</v>
      </c>
      <c r="I76" s="55">
        <v>27.2</v>
      </c>
      <c r="J76" s="53">
        <v>144.80000000000001</v>
      </c>
      <c r="K76" s="50">
        <v>110</v>
      </c>
      <c r="L76" s="57">
        <v>4.6399999999999997</v>
      </c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910</v>
      </c>
      <c r="G80" s="19">
        <f t="shared" ref="G80" si="31">SUM(G71:G79)</f>
        <v>30.16</v>
      </c>
      <c r="H80" s="19">
        <f t="shared" ref="H80" si="32">SUM(H71:H79)</f>
        <v>34.21</v>
      </c>
      <c r="I80" s="19">
        <f t="shared" ref="I80" si="33">SUM(I71:I79)</f>
        <v>73.42</v>
      </c>
      <c r="J80" s="19">
        <f t="shared" ref="J80:L80" si="34">SUM(J71:J79)</f>
        <v>795.05</v>
      </c>
      <c r="K80" s="25"/>
      <c r="L80" s="19">
        <f t="shared" si="34"/>
        <v>61.519999999999996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7" t="s">
        <v>4</v>
      </c>
      <c r="D81" s="78"/>
      <c r="E81" s="31"/>
      <c r="F81" s="32">
        <f>F70+F80</f>
        <v>1470</v>
      </c>
      <c r="G81" s="32">
        <f t="shared" ref="G81" si="35">G70+G80</f>
        <v>42.16</v>
      </c>
      <c r="H81" s="32">
        <f t="shared" ref="H81" si="36">H70+H80</f>
        <v>50.41</v>
      </c>
      <c r="I81" s="32">
        <f t="shared" ref="I81" si="37">I70+I80</f>
        <v>160.62</v>
      </c>
      <c r="J81" s="32">
        <f t="shared" ref="J81:L81" si="38">J70+J80</f>
        <v>1341.05</v>
      </c>
      <c r="K81" s="32"/>
      <c r="L81" s="32">
        <f t="shared" si="38"/>
        <v>134.56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9" t="s">
        <v>42</v>
      </c>
      <c r="F82" s="52">
        <v>250</v>
      </c>
      <c r="G82" s="52">
        <v>7.12</v>
      </c>
      <c r="H82" s="52">
        <v>6.57</v>
      </c>
      <c r="I82" s="54">
        <v>23.7</v>
      </c>
      <c r="J82" s="39">
        <v>183</v>
      </c>
      <c r="K82" s="40">
        <v>165</v>
      </c>
      <c r="L82" s="56">
        <v>21.62</v>
      </c>
    </row>
    <row r="83" spans="1:12" ht="15" x14ac:dyDescent="0.25">
      <c r="A83" s="23"/>
      <c r="B83" s="15"/>
      <c r="C83" s="11"/>
      <c r="D83" s="6"/>
      <c r="E83" s="51"/>
      <c r="F83" s="53"/>
      <c r="G83" s="57"/>
      <c r="H83" s="42"/>
      <c r="I83" s="42"/>
      <c r="J83" s="42"/>
      <c r="K83" s="43"/>
      <c r="L83" s="57"/>
    </row>
    <row r="84" spans="1:12" ht="15" x14ac:dyDescent="0.25">
      <c r="A84" s="23"/>
      <c r="B84" s="15"/>
      <c r="C84" s="11"/>
      <c r="D84" s="7" t="s">
        <v>22</v>
      </c>
      <c r="E84" s="51" t="s">
        <v>76</v>
      </c>
      <c r="F84" s="53">
        <v>200</v>
      </c>
      <c r="G84" s="53">
        <v>0</v>
      </c>
      <c r="H84" s="53">
        <v>0</v>
      </c>
      <c r="I84" s="55">
        <v>29</v>
      </c>
      <c r="J84" s="53">
        <v>122</v>
      </c>
      <c r="K84" s="50">
        <v>503</v>
      </c>
      <c r="L84" s="57">
        <v>7.65</v>
      </c>
    </row>
    <row r="85" spans="1:12" ht="15.75" thickBot="1" x14ac:dyDescent="0.3">
      <c r="A85" s="23"/>
      <c r="B85" s="15"/>
      <c r="C85" s="11"/>
      <c r="D85" s="7" t="s">
        <v>23</v>
      </c>
      <c r="E85" s="63" t="s">
        <v>77</v>
      </c>
      <c r="F85" s="64">
        <v>40</v>
      </c>
      <c r="G85" s="64">
        <v>1.2</v>
      </c>
      <c r="H85" s="64">
        <v>12.5</v>
      </c>
      <c r="I85" s="65">
        <v>7.5</v>
      </c>
      <c r="J85" s="64">
        <v>147</v>
      </c>
      <c r="K85" s="72">
        <v>94</v>
      </c>
      <c r="L85" s="71">
        <v>10.199999999999999</v>
      </c>
    </row>
    <row r="86" spans="1:12" ht="15" x14ac:dyDescent="0.25">
      <c r="A86" s="23"/>
      <c r="B86" s="15"/>
      <c r="C86" s="11"/>
      <c r="D86" s="7" t="s">
        <v>24</v>
      </c>
      <c r="E86" s="51" t="s">
        <v>53</v>
      </c>
      <c r="F86" s="53">
        <v>110</v>
      </c>
      <c r="G86" s="53">
        <v>2</v>
      </c>
      <c r="H86" s="53">
        <v>1</v>
      </c>
      <c r="I86" s="55">
        <v>21</v>
      </c>
      <c r="J86" s="53">
        <v>96</v>
      </c>
      <c r="K86" s="50">
        <v>112</v>
      </c>
      <c r="L86" s="57">
        <v>15.16</v>
      </c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39">SUM(G82:G88)</f>
        <v>10.32</v>
      </c>
      <c r="H89" s="19">
        <f t="shared" ref="H89" si="40">SUM(H82:H88)</f>
        <v>20.07</v>
      </c>
      <c r="I89" s="19">
        <f t="shared" ref="I89" si="41">SUM(I82:I88)</f>
        <v>81.2</v>
      </c>
      <c r="J89" s="19">
        <f t="shared" ref="J89:L89" si="42">SUM(J82:J88)</f>
        <v>548</v>
      </c>
      <c r="K89" s="25"/>
      <c r="L89" s="19">
        <f t="shared" si="42"/>
        <v>54.629999999999995</v>
      </c>
    </row>
    <row r="90" spans="1:12" ht="30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8" t="s">
        <v>78</v>
      </c>
      <c r="F90" s="59">
        <v>100</v>
      </c>
      <c r="G90" s="59">
        <v>2</v>
      </c>
      <c r="H90" s="59">
        <v>6</v>
      </c>
      <c r="I90" s="60">
        <v>9</v>
      </c>
      <c r="J90" s="59">
        <v>99</v>
      </c>
      <c r="K90" s="62">
        <v>75</v>
      </c>
      <c r="L90" s="61">
        <v>18.77</v>
      </c>
    </row>
    <row r="91" spans="1:12" ht="15" x14ac:dyDescent="0.25">
      <c r="A91" s="23"/>
      <c r="B91" s="15"/>
      <c r="C91" s="11"/>
      <c r="D91" s="7" t="s">
        <v>27</v>
      </c>
      <c r="E91" s="51" t="s">
        <v>79</v>
      </c>
      <c r="F91" s="53">
        <v>250</v>
      </c>
      <c r="G91" s="53">
        <v>2</v>
      </c>
      <c r="H91" s="53">
        <v>7</v>
      </c>
      <c r="I91" s="55">
        <v>11</v>
      </c>
      <c r="J91" s="53">
        <v>111.2</v>
      </c>
      <c r="K91" s="50">
        <v>128</v>
      </c>
      <c r="L91" s="57">
        <v>17.84</v>
      </c>
    </row>
    <row r="92" spans="1:12" ht="15" x14ac:dyDescent="0.25">
      <c r="A92" s="23"/>
      <c r="B92" s="15"/>
      <c r="C92" s="11"/>
      <c r="D92" s="7" t="s">
        <v>28</v>
      </c>
      <c r="E92" s="51" t="s">
        <v>80</v>
      </c>
      <c r="F92" s="53">
        <v>180</v>
      </c>
      <c r="G92" s="53">
        <v>14</v>
      </c>
      <c r="H92" s="53">
        <v>14</v>
      </c>
      <c r="I92" s="55">
        <v>16</v>
      </c>
      <c r="J92" s="53">
        <v>248</v>
      </c>
      <c r="K92" s="50">
        <v>407</v>
      </c>
      <c r="L92" s="57">
        <v>25.17</v>
      </c>
    </row>
    <row r="93" spans="1:12" ht="15" x14ac:dyDescent="0.25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50"/>
      <c r="L93" s="57"/>
    </row>
    <row r="94" spans="1:12" ht="15" x14ac:dyDescent="0.25">
      <c r="A94" s="23"/>
      <c r="B94" s="15"/>
      <c r="C94" s="11"/>
      <c r="D94" s="7" t="s">
        <v>30</v>
      </c>
      <c r="E94" s="51" t="s">
        <v>81</v>
      </c>
      <c r="F94" s="53">
        <v>200</v>
      </c>
      <c r="G94" s="53">
        <v>0</v>
      </c>
      <c r="H94" s="53">
        <v>0</v>
      </c>
      <c r="I94" s="55">
        <v>24</v>
      </c>
      <c r="J94" s="53">
        <v>83</v>
      </c>
      <c r="K94" s="50">
        <v>699</v>
      </c>
      <c r="L94" s="57">
        <v>7.54</v>
      </c>
    </row>
    <row r="95" spans="1:12" ht="15" x14ac:dyDescent="0.25">
      <c r="A95" s="23"/>
      <c r="B95" s="15"/>
      <c r="C95" s="11"/>
      <c r="D95" s="7" t="s">
        <v>31</v>
      </c>
      <c r="E95" s="51" t="s">
        <v>82</v>
      </c>
      <c r="F95" s="53">
        <v>80</v>
      </c>
      <c r="G95" s="53">
        <v>5</v>
      </c>
      <c r="H95" s="53">
        <v>1</v>
      </c>
      <c r="I95" s="55">
        <v>27</v>
      </c>
      <c r="J95" s="53">
        <v>145</v>
      </c>
      <c r="K95" s="50">
        <v>110</v>
      </c>
      <c r="L95" s="57">
        <v>4.6399999999999997</v>
      </c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3">SUM(G90:G98)</f>
        <v>23</v>
      </c>
      <c r="H99" s="19">
        <f t="shared" ref="H99" si="44">SUM(H90:H98)</f>
        <v>28</v>
      </c>
      <c r="I99" s="19">
        <f t="shared" ref="I99" si="45">SUM(I90:I98)</f>
        <v>87</v>
      </c>
      <c r="J99" s="19">
        <f t="shared" ref="J99:L99" si="46">SUM(J90:J98)</f>
        <v>686.2</v>
      </c>
      <c r="K99" s="25"/>
      <c r="L99" s="19">
        <f t="shared" si="46"/>
        <v>73.960000000000008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7" t="s">
        <v>4</v>
      </c>
      <c r="D100" s="78"/>
      <c r="E100" s="31"/>
      <c r="F100" s="32">
        <f>F89+F99</f>
        <v>1410</v>
      </c>
      <c r="G100" s="32">
        <f t="shared" ref="G100" si="47">G89+G99</f>
        <v>33.32</v>
      </c>
      <c r="H100" s="32">
        <f t="shared" ref="H100" si="48">H89+H99</f>
        <v>48.07</v>
      </c>
      <c r="I100" s="32">
        <f t="shared" ref="I100" si="49">I89+I99</f>
        <v>168.2</v>
      </c>
      <c r="J100" s="32">
        <f t="shared" ref="J100:L100" si="50">J89+J99</f>
        <v>1234.2</v>
      </c>
      <c r="K100" s="32"/>
      <c r="L100" s="32">
        <f t="shared" si="50"/>
        <v>128.59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9" t="s">
        <v>83</v>
      </c>
      <c r="F101" s="52">
        <v>200</v>
      </c>
      <c r="G101" s="52">
        <v>6</v>
      </c>
      <c r="H101" s="52">
        <v>12</v>
      </c>
      <c r="I101" s="54">
        <v>37</v>
      </c>
      <c r="J101" s="39">
        <v>280</v>
      </c>
      <c r="K101" s="40">
        <v>253</v>
      </c>
      <c r="L101" s="39">
        <v>25.7</v>
      </c>
    </row>
    <row r="102" spans="1:12" ht="15" x14ac:dyDescent="0.25">
      <c r="A102" s="23"/>
      <c r="B102" s="15"/>
      <c r="C102" s="11"/>
      <c r="D102" s="6"/>
      <c r="E102" s="51"/>
      <c r="F102" s="53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1" t="s">
        <v>68</v>
      </c>
      <c r="F103" s="53">
        <v>200</v>
      </c>
      <c r="G103" s="53">
        <v>3.6</v>
      </c>
      <c r="H103" s="53">
        <v>3.3</v>
      </c>
      <c r="I103" s="55">
        <v>25</v>
      </c>
      <c r="J103" s="53">
        <v>144</v>
      </c>
      <c r="K103" s="50">
        <v>496</v>
      </c>
      <c r="L103" s="57">
        <v>17.12</v>
      </c>
    </row>
    <row r="104" spans="1:12" ht="15" x14ac:dyDescent="0.25">
      <c r="A104" s="23"/>
      <c r="B104" s="15"/>
      <c r="C104" s="11"/>
      <c r="D104" s="7" t="s">
        <v>23</v>
      </c>
      <c r="E104" s="51" t="s">
        <v>84</v>
      </c>
      <c r="F104" s="53">
        <v>45</v>
      </c>
      <c r="G104" s="53">
        <v>6.7</v>
      </c>
      <c r="H104" s="53">
        <v>5.0999999999999996</v>
      </c>
      <c r="I104" s="55">
        <v>9.9</v>
      </c>
      <c r="J104" s="53">
        <v>153</v>
      </c>
      <c r="K104" s="50">
        <v>90</v>
      </c>
      <c r="L104" s="57">
        <v>10.8</v>
      </c>
    </row>
    <row r="105" spans="1:12" ht="15.75" thickBot="1" x14ac:dyDescent="0.3">
      <c r="A105" s="23"/>
      <c r="B105" s="15"/>
      <c r="C105" s="11"/>
      <c r="D105" s="7" t="s">
        <v>24</v>
      </c>
      <c r="E105" s="63" t="s">
        <v>43</v>
      </c>
      <c r="F105" s="64">
        <v>100</v>
      </c>
      <c r="G105" s="64">
        <v>4.8</v>
      </c>
      <c r="H105" s="64">
        <v>3.1</v>
      </c>
      <c r="I105" s="65">
        <v>8.3000000000000007</v>
      </c>
      <c r="J105" s="64">
        <v>85</v>
      </c>
      <c r="K105" s="72">
        <v>517</v>
      </c>
      <c r="L105" s="71">
        <v>19</v>
      </c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545</v>
      </c>
      <c r="G108" s="19">
        <f t="shared" ref="G108:J108" si="51">SUM(G101:G107)</f>
        <v>21.1</v>
      </c>
      <c r="H108" s="19">
        <f t="shared" si="51"/>
        <v>23.5</v>
      </c>
      <c r="I108" s="19">
        <f t="shared" si="51"/>
        <v>80.2</v>
      </c>
      <c r="J108" s="19">
        <f t="shared" si="51"/>
        <v>662</v>
      </c>
      <c r="K108" s="25"/>
      <c r="L108" s="19">
        <f t="shared" ref="L108" si="52">SUM(L101:L107)</f>
        <v>72.62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8" t="s">
        <v>85</v>
      </c>
      <c r="F109" s="59">
        <v>100</v>
      </c>
      <c r="G109" s="59">
        <v>2</v>
      </c>
      <c r="H109" s="59">
        <v>10</v>
      </c>
      <c r="I109" s="60">
        <v>10</v>
      </c>
      <c r="J109" s="59">
        <v>136</v>
      </c>
      <c r="K109" s="62">
        <v>4</v>
      </c>
      <c r="L109" s="61">
        <v>2.2000000000000002</v>
      </c>
    </row>
    <row r="110" spans="1:12" ht="15" x14ac:dyDescent="0.25">
      <c r="A110" s="23"/>
      <c r="B110" s="15"/>
      <c r="C110" s="11"/>
      <c r="D110" s="7" t="s">
        <v>27</v>
      </c>
      <c r="E110" s="51" t="s">
        <v>86</v>
      </c>
      <c r="F110" s="53">
        <v>250</v>
      </c>
      <c r="G110" s="53">
        <v>2.2999999999999998</v>
      </c>
      <c r="H110" s="53">
        <v>4.25</v>
      </c>
      <c r="I110" s="55">
        <v>15.1</v>
      </c>
      <c r="J110" s="53">
        <v>108</v>
      </c>
      <c r="K110" s="50">
        <v>144</v>
      </c>
      <c r="L110" s="57">
        <v>8.3000000000000007</v>
      </c>
    </row>
    <row r="111" spans="1:12" ht="15" x14ac:dyDescent="0.25">
      <c r="A111" s="23"/>
      <c r="B111" s="15"/>
      <c r="C111" s="11"/>
      <c r="D111" s="7" t="s">
        <v>28</v>
      </c>
      <c r="E111" s="51" t="s">
        <v>87</v>
      </c>
      <c r="F111" s="53">
        <v>100</v>
      </c>
      <c r="G111" s="53">
        <v>18</v>
      </c>
      <c r="H111" s="53">
        <v>0.5</v>
      </c>
      <c r="I111" s="55">
        <v>4</v>
      </c>
      <c r="J111" s="53">
        <v>79</v>
      </c>
      <c r="K111" s="50">
        <v>332</v>
      </c>
      <c r="L111" s="57">
        <v>19.5</v>
      </c>
    </row>
    <row r="112" spans="1:12" ht="15" x14ac:dyDescent="0.25">
      <c r="A112" s="23"/>
      <c r="B112" s="15"/>
      <c r="C112" s="11"/>
      <c r="D112" s="7" t="s">
        <v>29</v>
      </c>
      <c r="E112" s="51" t="s">
        <v>75</v>
      </c>
      <c r="F112" s="53">
        <v>180</v>
      </c>
      <c r="G112" s="53">
        <v>4</v>
      </c>
      <c r="H112" s="53">
        <v>8</v>
      </c>
      <c r="I112" s="55">
        <v>20</v>
      </c>
      <c r="J112" s="53">
        <v>166</v>
      </c>
      <c r="K112" s="50">
        <v>429</v>
      </c>
      <c r="L112" s="57">
        <v>7.06</v>
      </c>
    </row>
    <row r="113" spans="1:12" ht="15" x14ac:dyDescent="0.25">
      <c r="A113" s="23"/>
      <c r="B113" s="15"/>
      <c r="C113" s="11"/>
      <c r="D113" s="7" t="s">
        <v>30</v>
      </c>
      <c r="E113" s="51" t="s">
        <v>59</v>
      </c>
      <c r="F113" s="53">
        <v>200</v>
      </c>
      <c r="G113" s="53">
        <v>0.5</v>
      </c>
      <c r="H113" s="53">
        <v>0</v>
      </c>
      <c r="I113" s="55">
        <v>27</v>
      </c>
      <c r="J113" s="53">
        <v>110</v>
      </c>
      <c r="K113" s="50">
        <v>508</v>
      </c>
      <c r="L113" s="57">
        <v>4.43</v>
      </c>
    </row>
    <row r="114" spans="1:12" ht="15" x14ac:dyDescent="0.25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50"/>
      <c r="L114" s="57"/>
    </row>
    <row r="115" spans="1:12" ht="15" x14ac:dyDescent="0.25">
      <c r="A115" s="23"/>
      <c r="B115" s="15"/>
      <c r="C115" s="11"/>
      <c r="D115" s="7" t="s">
        <v>32</v>
      </c>
      <c r="E115" s="51" t="s">
        <v>51</v>
      </c>
      <c r="F115" s="53">
        <v>80</v>
      </c>
      <c r="G115" s="53">
        <v>5.28</v>
      </c>
      <c r="H115" s="53">
        <v>0.96</v>
      </c>
      <c r="I115" s="55">
        <v>27.2</v>
      </c>
      <c r="J115" s="53">
        <v>144.80000000000001</v>
      </c>
      <c r="K115" s="50">
        <v>110</v>
      </c>
      <c r="L115" s="57">
        <v>4.6399999999999997</v>
      </c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910</v>
      </c>
      <c r="G118" s="19">
        <f t="shared" ref="G118:J118" si="53">SUM(G109:G117)</f>
        <v>32.08</v>
      </c>
      <c r="H118" s="19">
        <f t="shared" si="53"/>
        <v>23.71</v>
      </c>
      <c r="I118" s="19">
        <f t="shared" si="53"/>
        <v>103.3</v>
      </c>
      <c r="J118" s="19">
        <f t="shared" si="53"/>
        <v>743.8</v>
      </c>
      <c r="K118" s="25"/>
      <c r="L118" s="19">
        <f t="shared" ref="L118" si="54">SUM(L109:L117)</f>
        <v>46.13</v>
      </c>
    </row>
    <row r="119" spans="1:12" ht="15.75" thickBot="1" x14ac:dyDescent="0.25">
      <c r="A119" s="29">
        <f>A101</f>
        <v>2</v>
      </c>
      <c r="B119" s="30">
        <f>B101</f>
        <v>1</v>
      </c>
      <c r="C119" s="77" t="s">
        <v>4</v>
      </c>
      <c r="D119" s="78"/>
      <c r="E119" s="31"/>
      <c r="F119" s="32">
        <f>F108+F118</f>
        <v>1455</v>
      </c>
      <c r="G119" s="32">
        <f t="shared" ref="G119" si="55">G108+G118</f>
        <v>53.18</v>
      </c>
      <c r="H119" s="32">
        <f t="shared" ref="H119" si="56">H108+H118</f>
        <v>47.21</v>
      </c>
      <c r="I119" s="32">
        <f t="shared" ref="I119" si="57">I108+I118</f>
        <v>183.5</v>
      </c>
      <c r="J119" s="32">
        <f t="shared" ref="J119:L119" si="58">J108+J118</f>
        <v>1405.8</v>
      </c>
      <c r="K119" s="32"/>
      <c r="L119" s="32">
        <f t="shared" si="58"/>
        <v>118.75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9" t="s">
        <v>88</v>
      </c>
      <c r="F120" s="52">
        <v>100</v>
      </c>
      <c r="G120" s="52">
        <v>10.5</v>
      </c>
      <c r="H120" s="52">
        <v>7.5</v>
      </c>
      <c r="I120" s="54">
        <v>6.5</v>
      </c>
      <c r="J120" s="52">
        <v>138</v>
      </c>
      <c r="K120" s="73">
        <v>412</v>
      </c>
      <c r="L120" s="56">
        <v>15.95</v>
      </c>
    </row>
    <row r="121" spans="1:12" ht="15.75" thickBot="1" x14ac:dyDescent="0.3">
      <c r="A121" s="14"/>
      <c r="B121" s="15"/>
      <c r="C121" s="11"/>
      <c r="D121" s="6"/>
      <c r="E121" s="63" t="s">
        <v>58</v>
      </c>
      <c r="F121" s="64">
        <v>180</v>
      </c>
      <c r="G121" s="64">
        <v>5.66</v>
      </c>
      <c r="H121" s="64">
        <v>0.68</v>
      </c>
      <c r="I121" s="65">
        <v>29.04</v>
      </c>
      <c r="J121" s="42">
        <v>152</v>
      </c>
      <c r="K121" s="43">
        <v>291</v>
      </c>
      <c r="L121" s="42">
        <v>11.36</v>
      </c>
    </row>
    <row r="122" spans="1:12" ht="15" x14ac:dyDescent="0.25">
      <c r="A122" s="14"/>
      <c r="B122" s="15"/>
      <c r="C122" s="11"/>
      <c r="D122" s="7" t="s">
        <v>22</v>
      </c>
      <c r="E122" s="51" t="s">
        <v>50</v>
      </c>
      <c r="F122" s="53">
        <v>200</v>
      </c>
      <c r="G122" s="53">
        <v>1</v>
      </c>
      <c r="H122" s="53">
        <v>0.2</v>
      </c>
      <c r="I122" s="55">
        <v>0.2</v>
      </c>
      <c r="J122" s="53">
        <v>95</v>
      </c>
      <c r="K122" s="50">
        <v>518</v>
      </c>
      <c r="L122" s="57">
        <v>8.68</v>
      </c>
    </row>
    <row r="123" spans="1:12" ht="15" x14ac:dyDescent="0.25">
      <c r="A123" s="14"/>
      <c r="B123" s="15"/>
      <c r="C123" s="11"/>
      <c r="D123" s="7" t="s">
        <v>23</v>
      </c>
      <c r="E123" s="51" t="s">
        <v>44</v>
      </c>
      <c r="F123" s="53">
        <v>40</v>
      </c>
      <c r="G123" s="53">
        <v>2.2000000000000002</v>
      </c>
      <c r="H123" s="53">
        <v>0.4</v>
      </c>
      <c r="I123" s="55">
        <v>11.3</v>
      </c>
      <c r="J123" s="53">
        <v>66</v>
      </c>
      <c r="K123" s="50">
        <v>110</v>
      </c>
      <c r="L123" s="57">
        <v>2.1800000000000002</v>
      </c>
    </row>
    <row r="124" spans="1:12" ht="15" x14ac:dyDescent="0.25">
      <c r="A124" s="14"/>
      <c r="B124" s="15"/>
      <c r="C124" s="11"/>
      <c r="D124" s="7" t="s">
        <v>24</v>
      </c>
      <c r="E124" s="51" t="s">
        <v>63</v>
      </c>
      <c r="F124" s="53">
        <v>110</v>
      </c>
      <c r="G124" s="53">
        <v>0</v>
      </c>
      <c r="H124" s="53">
        <v>0</v>
      </c>
      <c r="I124" s="55">
        <v>10.3</v>
      </c>
      <c r="J124" s="53">
        <v>49</v>
      </c>
      <c r="K124" s="50">
        <v>112</v>
      </c>
      <c r="L124" s="57">
        <v>11.18</v>
      </c>
    </row>
    <row r="125" spans="1:12" ht="15" x14ac:dyDescent="0.25">
      <c r="A125" s="14"/>
      <c r="B125" s="15"/>
      <c r="C125" s="11"/>
      <c r="D125" s="6"/>
      <c r="E125" s="51"/>
      <c r="F125" s="53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630</v>
      </c>
      <c r="G127" s="19">
        <f t="shared" ref="G127:J127" si="59">SUM(G120:G126)</f>
        <v>19.36</v>
      </c>
      <c r="H127" s="19">
        <f t="shared" si="59"/>
        <v>8.7799999999999994</v>
      </c>
      <c r="I127" s="19">
        <f t="shared" si="59"/>
        <v>57.34</v>
      </c>
      <c r="J127" s="19">
        <f t="shared" si="59"/>
        <v>500</v>
      </c>
      <c r="K127" s="25"/>
      <c r="L127" s="19">
        <f t="shared" ref="L127" si="60">SUM(L120:L126)</f>
        <v>49.349999999999994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8" t="s">
        <v>89</v>
      </c>
      <c r="F128" s="59">
        <v>100</v>
      </c>
      <c r="G128" s="59">
        <v>1</v>
      </c>
      <c r="H128" s="59">
        <v>10</v>
      </c>
      <c r="I128" s="60">
        <v>4</v>
      </c>
      <c r="J128" s="59">
        <v>110</v>
      </c>
      <c r="K128" s="62">
        <v>22</v>
      </c>
      <c r="L128" s="61">
        <v>12.04</v>
      </c>
    </row>
    <row r="129" spans="1:12" ht="15" x14ac:dyDescent="0.25">
      <c r="A129" s="14"/>
      <c r="B129" s="15"/>
      <c r="C129" s="11"/>
      <c r="D129" s="7" t="s">
        <v>27</v>
      </c>
      <c r="E129" s="51" t="s">
        <v>90</v>
      </c>
      <c r="F129" s="53">
        <v>250</v>
      </c>
      <c r="G129" s="53">
        <v>9.2200000000000006</v>
      </c>
      <c r="H129" s="53">
        <v>7.22</v>
      </c>
      <c r="I129" s="55">
        <v>16.05</v>
      </c>
      <c r="J129" s="53">
        <v>166.25</v>
      </c>
      <c r="K129" s="50">
        <v>153</v>
      </c>
      <c r="L129" s="57">
        <v>16.899999999999999</v>
      </c>
    </row>
    <row r="130" spans="1:12" ht="15" x14ac:dyDescent="0.25">
      <c r="A130" s="14"/>
      <c r="B130" s="15"/>
      <c r="C130" s="11"/>
      <c r="D130" s="7" t="s">
        <v>28</v>
      </c>
      <c r="E130" s="51" t="s">
        <v>91</v>
      </c>
      <c r="F130" s="53">
        <v>180</v>
      </c>
      <c r="G130" s="53">
        <v>13</v>
      </c>
      <c r="H130" s="53">
        <v>22</v>
      </c>
      <c r="I130" s="55">
        <v>73</v>
      </c>
      <c r="J130" s="53">
        <v>536</v>
      </c>
      <c r="K130" s="50">
        <v>536</v>
      </c>
      <c r="L130" s="57">
        <v>26.2</v>
      </c>
    </row>
    <row r="131" spans="1:12" ht="15" x14ac:dyDescent="0.25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50"/>
      <c r="L131" s="57"/>
    </row>
    <row r="132" spans="1:12" ht="15" x14ac:dyDescent="0.25">
      <c r="A132" s="14"/>
      <c r="B132" s="15"/>
      <c r="C132" s="11"/>
      <c r="D132" s="7" t="s">
        <v>30</v>
      </c>
      <c r="E132" s="51" t="s">
        <v>92</v>
      </c>
      <c r="F132" s="53">
        <v>200</v>
      </c>
      <c r="G132" s="53">
        <v>0</v>
      </c>
      <c r="H132" s="53">
        <v>0</v>
      </c>
      <c r="I132" s="55">
        <v>15</v>
      </c>
      <c r="J132" s="53">
        <v>60</v>
      </c>
      <c r="K132" s="50">
        <v>493</v>
      </c>
      <c r="L132" s="57">
        <v>2.75</v>
      </c>
    </row>
    <row r="133" spans="1:12" ht="15" x14ac:dyDescent="0.25">
      <c r="A133" s="14"/>
      <c r="B133" s="15"/>
      <c r="C133" s="11"/>
      <c r="D133" s="7" t="s">
        <v>31</v>
      </c>
      <c r="E133" s="51" t="s">
        <v>51</v>
      </c>
      <c r="F133" s="53">
        <v>80</v>
      </c>
      <c r="G133" s="53">
        <v>5.28</v>
      </c>
      <c r="H133" s="53">
        <v>0.96</v>
      </c>
      <c r="I133" s="55">
        <v>27.2</v>
      </c>
      <c r="J133" s="53">
        <v>144.80000000000001</v>
      </c>
      <c r="K133" s="50">
        <v>110</v>
      </c>
      <c r="L133" s="57">
        <v>4.72</v>
      </c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1">SUM(G128:G136)</f>
        <v>28.5</v>
      </c>
      <c r="H137" s="19">
        <f t="shared" si="61"/>
        <v>40.18</v>
      </c>
      <c r="I137" s="19">
        <f t="shared" si="61"/>
        <v>135.25</v>
      </c>
      <c r="J137" s="19">
        <f t="shared" si="61"/>
        <v>1017.05</v>
      </c>
      <c r="K137" s="25"/>
      <c r="L137" s="19">
        <f t="shared" ref="L137" si="62">SUM(L128:L136)</f>
        <v>62.61</v>
      </c>
    </row>
    <row r="138" spans="1:12" ht="15.75" thickBot="1" x14ac:dyDescent="0.25">
      <c r="A138" s="33">
        <f>A120</f>
        <v>2</v>
      </c>
      <c r="B138" s="33">
        <f>B120</f>
        <v>2</v>
      </c>
      <c r="C138" s="77" t="s">
        <v>4</v>
      </c>
      <c r="D138" s="78"/>
      <c r="E138" s="31"/>
      <c r="F138" s="32">
        <f>F127+F137</f>
        <v>1440</v>
      </c>
      <c r="G138" s="32">
        <f t="shared" ref="G138" si="63">G127+G137</f>
        <v>47.86</v>
      </c>
      <c r="H138" s="32">
        <f t="shared" ref="H138" si="64">H127+H137</f>
        <v>48.96</v>
      </c>
      <c r="I138" s="32">
        <f t="shared" ref="I138" si="65">I127+I137</f>
        <v>192.59</v>
      </c>
      <c r="J138" s="32">
        <f t="shared" ref="J138:L138" si="66">J127+J137</f>
        <v>1517.05</v>
      </c>
      <c r="K138" s="32"/>
      <c r="L138" s="32">
        <f t="shared" si="66"/>
        <v>111.96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9" t="s">
        <v>93</v>
      </c>
      <c r="F139" s="52">
        <v>200</v>
      </c>
      <c r="G139" s="52">
        <v>10</v>
      </c>
      <c r="H139" s="52">
        <v>7</v>
      </c>
      <c r="I139" s="54">
        <v>62</v>
      </c>
      <c r="J139" s="52">
        <v>352</v>
      </c>
      <c r="K139" s="73">
        <v>274</v>
      </c>
      <c r="L139" s="56">
        <v>38.85</v>
      </c>
    </row>
    <row r="140" spans="1:12" ht="15" x14ac:dyDescent="0.25">
      <c r="A140" s="23"/>
      <c r="B140" s="15"/>
      <c r="C140" s="11"/>
      <c r="D140" s="6"/>
      <c r="E140" s="51"/>
      <c r="F140" s="53"/>
      <c r="G140" s="42"/>
      <c r="H140" s="42"/>
      <c r="I140" s="42"/>
      <c r="J140" s="53"/>
      <c r="K140" s="50"/>
      <c r="L140" s="57"/>
    </row>
    <row r="141" spans="1:12" ht="15" x14ac:dyDescent="0.25">
      <c r="A141" s="23"/>
      <c r="B141" s="15"/>
      <c r="C141" s="11"/>
      <c r="D141" s="7" t="s">
        <v>22</v>
      </c>
      <c r="E141" s="51" t="s">
        <v>94</v>
      </c>
      <c r="F141" s="53">
        <v>200</v>
      </c>
      <c r="G141" s="53">
        <v>1.5</v>
      </c>
      <c r="H141" s="53">
        <v>1.3</v>
      </c>
      <c r="I141" s="55">
        <v>15.9</v>
      </c>
      <c r="J141" s="53">
        <v>81</v>
      </c>
      <c r="K141" s="50">
        <v>495</v>
      </c>
      <c r="L141" s="57">
        <v>2.15</v>
      </c>
    </row>
    <row r="142" spans="1:12" ht="15.75" customHeight="1" thickBot="1" x14ac:dyDescent="0.3">
      <c r="A142" s="23"/>
      <c r="B142" s="15"/>
      <c r="C142" s="11"/>
      <c r="D142" s="7" t="s">
        <v>23</v>
      </c>
      <c r="E142" s="51"/>
      <c r="F142" s="53"/>
      <c r="G142" s="42"/>
      <c r="H142" s="42"/>
      <c r="I142" s="42"/>
      <c r="J142" s="53"/>
      <c r="K142" s="72"/>
      <c r="L142" s="57"/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51" t="s">
        <v>43</v>
      </c>
      <c r="F144" s="53">
        <v>100</v>
      </c>
      <c r="G144" s="53">
        <v>5</v>
      </c>
      <c r="H144" s="53">
        <v>3</v>
      </c>
      <c r="I144" s="55">
        <v>8</v>
      </c>
      <c r="J144" s="42">
        <v>85</v>
      </c>
      <c r="K144" s="43">
        <v>517</v>
      </c>
      <c r="L144" s="42">
        <v>19</v>
      </c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7">SUM(G139:G145)</f>
        <v>16.5</v>
      </c>
      <c r="H146" s="19">
        <f t="shared" si="67"/>
        <v>11.3</v>
      </c>
      <c r="I146" s="19">
        <f t="shared" si="67"/>
        <v>85.9</v>
      </c>
      <c r="J146" s="19">
        <f t="shared" si="67"/>
        <v>518</v>
      </c>
      <c r="K146" s="25"/>
      <c r="L146" s="19">
        <f t="shared" ref="L146" si="68">SUM(L139:L145)</f>
        <v>60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8" t="s">
        <v>73</v>
      </c>
      <c r="F147" s="59">
        <v>100</v>
      </c>
      <c r="G147" s="59">
        <v>0.78</v>
      </c>
      <c r="H147" s="59">
        <v>6.48</v>
      </c>
      <c r="I147" s="60">
        <v>4.08</v>
      </c>
      <c r="J147" s="59">
        <v>78</v>
      </c>
      <c r="K147" s="62">
        <v>76</v>
      </c>
      <c r="L147" s="61">
        <v>5.95</v>
      </c>
    </row>
    <row r="148" spans="1:12" ht="15" x14ac:dyDescent="0.25">
      <c r="A148" s="23"/>
      <c r="B148" s="15"/>
      <c r="C148" s="11"/>
      <c r="D148" s="7" t="s">
        <v>27</v>
      </c>
      <c r="E148" s="51" t="s">
        <v>95</v>
      </c>
      <c r="F148" s="53">
        <v>250</v>
      </c>
      <c r="G148" s="53">
        <v>1.4</v>
      </c>
      <c r="H148" s="53">
        <v>3.98</v>
      </c>
      <c r="I148" s="55">
        <v>6</v>
      </c>
      <c r="J148" s="53">
        <v>76</v>
      </c>
      <c r="K148" s="50">
        <v>142</v>
      </c>
      <c r="L148" s="57">
        <v>17.87</v>
      </c>
    </row>
    <row r="149" spans="1:12" ht="15" x14ac:dyDescent="0.25">
      <c r="A149" s="23"/>
      <c r="B149" s="15"/>
      <c r="C149" s="11"/>
      <c r="D149" s="7" t="s">
        <v>28</v>
      </c>
      <c r="E149" s="51" t="s">
        <v>96</v>
      </c>
      <c r="F149" s="53">
        <v>200</v>
      </c>
      <c r="G149" s="53">
        <v>11</v>
      </c>
      <c r="H149" s="53">
        <v>11</v>
      </c>
      <c r="I149" s="55">
        <v>27</v>
      </c>
      <c r="J149" s="53">
        <v>288</v>
      </c>
      <c r="K149" s="50">
        <v>406</v>
      </c>
      <c r="L149" s="57">
        <v>33.03</v>
      </c>
    </row>
    <row r="150" spans="1:12" ht="15" x14ac:dyDescent="0.25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50"/>
      <c r="L150" s="57"/>
    </row>
    <row r="151" spans="1:12" ht="15" x14ac:dyDescent="0.25">
      <c r="A151" s="23"/>
      <c r="B151" s="15"/>
      <c r="C151" s="11"/>
      <c r="D151" s="7" t="s">
        <v>30</v>
      </c>
      <c r="E151" s="51" t="s">
        <v>81</v>
      </c>
      <c r="F151" s="53">
        <v>200</v>
      </c>
      <c r="G151" s="53">
        <v>0</v>
      </c>
      <c r="H151" s="53">
        <v>0</v>
      </c>
      <c r="I151" s="55">
        <v>24</v>
      </c>
      <c r="J151" s="53">
        <v>83</v>
      </c>
      <c r="K151" s="50">
        <v>699</v>
      </c>
      <c r="L151" s="57">
        <v>6.02</v>
      </c>
    </row>
    <row r="152" spans="1:12" ht="15" x14ac:dyDescent="0.25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50"/>
      <c r="L152" s="57"/>
    </row>
    <row r="153" spans="1:12" ht="15" x14ac:dyDescent="0.25">
      <c r="A153" s="23"/>
      <c r="B153" s="15"/>
      <c r="C153" s="11"/>
      <c r="D153" s="7" t="s">
        <v>32</v>
      </c>
      <c r="E153" s="51" t="s">
        <v>51</v>
      </c>
      <c r="F153" s="53">
        <v>80</v>
      </c>
      <c r="G153" s="53">
        <v>5.28</v>
      </c>
      <c r="H153" s="53">
        <v>0.96</v>
      </c>
      <c r="I153" s="55">
        <v>27.2</v>
      </c>
      <c r="J153" s="53">
        <v>144.80000000000001</v>
      </c>
      <c r="K153" s="50">
        <v>110</v>
      </c>
      <c r="L153" s="57">
        <v>4.6399999999999997</v>
      </c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69">SUM(G147:G155)</f>
        <v>18.46</v>
      </c>
      <c r="H156" s="19">
        <f t="shared" si="69"/>
        <v>22.42</v>
      </c>
      <c r="I156" s="19">
        <f t="shared" si="69"/>
        <v>88.28</v>
      </c>
      <c r="J156" s="19">
        <f t="shared" si="69"/>
        <v>669.8</v>
      </c>
      <c r="K156" s="25"/>
      <c r="L156" s="19">
        <f t="shared" ref="L156" si="70">SUM(L147:L155)</f>
        <v>67.510000000000005</v>
      </c>
    </row>
    <row r="157" spans="1:12" ht="15" x14ac:dyDescent="0.2">
      <c r="A157" s="29">
        <f>A139</f>
        <v>2</v>
      </c>
      <c r="B157" s="30">
        <f>B139</f>
        <v>3</v>
      </c>
      <c r="C157" s="77" t="s">
        <v>4</v>
      </c>
      <c r="D157" s="78"/>
      <c r="E157" s="31"/>
      <c r="F157" s="32">
        <f>F146+F156</f>
        <v>1330</v>
      </c>
      <c r="G157" s="32">
        <f t="shared" ref="G157" si="71">G146+G156</f>
        <v>34.96</v>
      </c>
      <c r="H157" s="32">
        <f t="shared" ref="H157" si="72">H146+H156</f>
        <v>33.72</v>
      </c>
      <c r="I157" s="32">
        <f t="shared" ref="I157" si="73">I146+I156</f>
        <v>174.18</v>
      </c>
      <c r="J157" s="32">
        <f t="shared" ref="J157:L157" si="74">J146+J156</f>
        <v>1187.8</v>
      </c>
      <c r="K157" s="32"/>
      <c r="L157" s="32">
        <f t="shared" si="74"/>
        <v>127.51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9" t="s">
        <v>97</v>
      </c>
      <c r="F158" s="52">
        <v>250</v>
      </c>
      <c r="G158" s="52">
        <v>6</v>
      </c>
      <c r="H158" s="52">
        <v>5</v>
      </c>
      <c r="I158" s="54">
        <v>20</v>
      </c>
      <c r="J158" s="52">
        <v>183</v>
      </c>
      <c r="K158" s="40">
        <v>164</v>
      </c>
      <c r="L158" s="39">
        <v>21</v>
      </c>
    </row>
    <row r="159" spans="1:12" ht="15" x14ac:dyDescent="0.25">
      <c r="A159" s="23"/>
      <c r="B159" s="15"/>
      <c r="C159" s="11"/>
      <c r="D159" s="6"/>
      <c r="E159" s="51"/>
      <c r="F159" s="53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1" t="s">
        <v>68</v>
      </c>
      <c r="F160" s="53">
        <v>200</v>
      </c>
      <c r="G160" s="53">
        <v>3</v>
      </c>
      <c r="H160" s="53">
        <v>3</v>
      </c>
      <c r="I160" s="55">
        <v>23</v>
      </c>
      <c r="J160" s="53">
        <v>146</v>
      </c>
      <c r="K160" s="50">
        <v>496</v>
      </c>
      <c r="L160" s="57">
        <v>17.079999999999998</v>
      </c>
    </row>
    <row r="161" spans="1:12" ht="15" x14ac:dyDescent="0.25">
      <c r="A161" s="23"/>
      <c r="B161" s="15"/>
      <c r="C161" s="11"/>
      <c r="D161" s="7" t="s">
        <v>23</v>
      </c>
      <c r="E161" s="51" t="s">
        <v>77</v>
      </c>
      <c r="F161" s="53">
        <v>40</v>
      </c>
      <c r="G161" s="53">
        <v>2</v>
      </c>
      <c r="H161" s="53">
        <v>8</v>
      </c>
      <c r="I161" s="55">
        <v>15</v>
      </c>
      <c r="J161" s="53">
        <v>171</v>
      </c>
      <c r="K161" s="50">
        <v>94</v>
      </c>
      <c r="L161" s="57">
        <v>10.19</v>
      </c>
    </row>
    <row r="162" spans="1:12" ht="15" x14ac:dyDescent="0.25">
      <c r="A162" s="23"/>
      <c r="B162" s="15"/>
      <c r="C162" s="11"/>
      <c r="D162" s="7" t="s">
        <v>24</v>
      </c>
      <c r="E162" s="51" t="s">
        <v>72</v>
      </c>
      <c r="F162" s="53">
        <v>110</v>
      </c>
      <c r="G162" s="53">
        <v>0.4</v>
      </c>
      <c r="H162" s="53">
        <v>0.4</v>
      </c>
      <c r="I162" s="55">
        <v>13</v>
      </c>
      <c r="J162" s="53">
        <v>47</v>
      </c>
      <c r="K162" s="50">
        <v>112</v>
      </c>
      <c r="L162" s="57">
        <v>23.73</v>
      </c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5">SUM(G158:G164)</f>
        <v>11.4</v>
      </c>
      <c r="H165" s="19">
        <f t="shared" si="75"/>
        <v>16.399999999999999</v>
      </c>
      <c r="I165" s="19">
        <f t="shared" si="75"/>
        <v>71</v>
      </c>
      <c r="J165" s="19">
        <f t="shared" si="75"/>
        <v>547</v>
      </c>
      <c r="K165" s="25"/>
      <c r="L165" s="19">
        <f t="shared" ref="L165" si="76">SUM(L158:L164)</f>
        <v>72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8" t="s">
        <v>55</v>
      </c>
      <c r="F166" s="59">
        <v>100</v>
      </c>
      <c r="G166" s="59">
        <v>0.9</v>
      </c>
      <c r="H166" s="59">
        <v>5</v>
      </c>
      <c r="I166" s="60">
        <v>8</v>
      </c>
      <c r="J166" s="59">
        <v>53.4</v>
      </c>
      <c r="K166" s="62">
        <v>50</v>
      </c>
      <c r="L166" s="61">
        <v>3.4</v>
      </c>
    </row>
    <row r="167" spans="1:12" ht="15" x14ac:dyDescent="0.25">
      <c r="A167" s="23"/>
      <c r="B167" s="15"/>
      <c r="C167" s="11"/>
      <c r="D167" s="7" t="s">
        <v>27</v>
      </c>
      <c r="E167" s="51" t="s">
        <v>98</v>
      </c>
      <c r="F167" s="53">
        <v>250</v>
      </c>
      <c r="G167" s="53">
        <v>6</v>
      </c>
      <c r="H167" s="53">
        <v>9</v>
      </c>
      <c r="I167" s="55">
        <v>20</v>
      </c>
      <c r="J167" s="53">
        <v>147</v>
      </c>
      <c r="K167" s="50">
        <v>134</v>
      </c>
      <c r="L167" s="57">
        <v>12.85</v>
      </c>
    </row>
    <row r="168" spans="1:12" ht="15" x14ac:dyDescent="0.25">
      <c r="A168" s="23"/>
      <c r="B168" s="15"/>
      <c r="C168" s="11"/>
      <c r="D168" s="7" t="s">
        <v>28</v>
      </c>
      <c r="E168" s="51" t="s">
        <v>99</v>
      </c>
      <c r="F168" s="53">
        <v>90</v>
      </c>
      <c r="G168" s="53">
        <v>19</v>
      </c>
      <c r="H168" s="53">
        <v>9</v>
      </c>
      <c r="I168" s="55">
        <v>4</v>
      </c>
      <c r="J168" s="53">
        <v>150</v>
      </c>
      <c r="K168" s="50">
        <v>333</v>
      </c>
      <c r="L168" s="57">
        <v>19.5</v>
      </c>
    </row>
    <row r="169" spans="1:12" ht="15" x14ac:dyDescent="0.25">
      <c r="A169" s="23"/>
      <c r="B169" s="15"/>
      <c r="C169" s="11"/>
      <c r="D169" s="7" t="s">
        <v>29</v>
      </c>
      <c r="E169" s="51" t="s">
        <v>75</v>
      </c>
      <c r="F169" s="53">
        <v>180</v>
      </c>
      <c r="G169" s="53">
        <v>3</v>
      </c>
      <c r="H169" s="53">
        <v>6</v>
      </c>
      <c r="I169" s="55">
        <v>22</v>
      </c>
      <c r="J169" s="53">
        <v>155</v>
      </c>
      <c r="K169" s="50">
        <v>429</v>
      </c>
      <c r="L169" s="57">
        <v>11.43</v>
      </c>
    </row>
    <row r="170" spans="1:12" ht="15" x14ac:dyDescent="0.25">
      <c r="A170" s="23"/>
      <c r="B170" s="15"/>
      <c r="C170" s="11"/>
      <c r="D170" s="7" t="s">
        <v>30</v>
      </c>
      <c r="E170" s="51" t="s">
        <v>76</v>
      </c>
      <c r="F170" s="53">
        <v>200</v>
      </c>
      <c r="G170" s="53">
        <v>2</v>
      </c>
      <c r="H170" s="53">
        <v>0</v>
      </c>
      <c r="I170" s="55">
        <v>29</v>
      </c>
      <c r="J170" s="53">
        <v>122</v>
      </c>
      <c r="K170" s="50">
        <v>503</v>
      </c>
      <c r="L170" s="57">
        <v>8.42</v>
      </c>
    </row>
    <row r="171" spans="1:12" ht="15.75" thickBot="1" x14ac:dyDescent="0.3">
      <c r="A171" s="23"/>
      <c r="B171" s="15"/>
      <c r="C171" s="11"/>
      <c r="D171" s="7" t="s">
        <v>31</v>
      </c>
      <c r="E171" s="63" t="s">
        <v>51</v>
      </c>
      <c r="F171" s="53">
        <v>80</v>
      </c>
      <c r="G171" s="53">
        <v>5</v>
      </c>
      <c r="H171" s="53">
        <v>2</v>
      </c>
      <c r="I171" s="55">
        <v>21</v>
      </c>
      <c r="J171" s="53">
        <v>92</v>
      </c>
      <c r="K171" s="50">
        <v>110</v>
      </c>
      <c r="L171" s="57">
        <v>4.6399999999999997</v>
      </c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900</v>
      </c>
      <c r="G175" s="19">
        <f t="shared" ref="G175:J175" si="77">SUM(G166:G174)</f>
        <v>35.9</v>
      </c>
      <c r="H175" s="19">
        <f t="shared" si="77"/>
        <v>31</v>
      </c>
      <c r="I175" s="19">
        <f t="shared" si="77"/>
        <v>104</v>
      </c>
      <c r="J175" s="19">
        <f t="shared" si="77"/>
        <v>719.4</v>
      </c>
      <c r="K175" s="25"/>
      <c r="L175" s="19">
        <f t="shared" ref="L175" si="78">SUM(L166:L174)</f>
        <v>60.24</v>
      </c>
    </row>
    <row r="176" spans="1:12" ht="15.75" thickBot="1" x14ac:dyDescent="0.25">
      <c r="A176" s="29">
        <f>A158</f>
        <v>2</v>
      </c>
      <c r="B176" s="30">
        <f>B158</f>
        <v>4</v>
      </c>
      <c r="C176" s="77" t="s">
        <v>4</v>
      </c>
      <c r="D176" s="78"/>
      <c r="E176" s="31"/>
      <c r="F176" s="32">
        <f>F165+F175</f>
        <v>1500</v>
      </c>
      <c r="G176" s="32">
        <f t="shared" ref="G176" si="79">G165+G175</f>
        <v>47.3</v>
      </c>
      <c r="H176" s="32">
        <f t="shared" ref="H176" si="80">H165+H175</f>
        <v>47.4</v>
      </c>
      <c r="I176" s="32">
        <f t="shared" ref="I176" si="81">I165+I175</f>
        <v>175</v>
      </c>
      <c r="J176" s="32">
        <f t="shared" ref="J176:L176" si="82">J165+J175</f>
        <v>1266.4000000000001</v>
      </c>
      <c r="K176" s="32"/>
      <c r="L176" s="32">
        <f t="shared" si="82"/>
        <v>132.24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9" t="s">
        <v>100</v>
      </c>
      <c r="F177" s="52">
        <v>200</v>
      </c>
      <c r="G177" s="52">
        <v>6</v>
      </c>
      <c r="H177" s="52">
        <v>11</v>
      </c>
      <c r="I177" s="54">
        <v>24</v>
      </c>
      <c r="J177" s="39">
        <v>216</v>
      </c>
      <c r="K177" s="40">
        <v>247</v>
      </c>
      <c r="L177" s="39">
        <v>22.49</v>
      </c>
    </row>
    <row r="178" spans="1:12" ht="15" x14ac:dyDescent="0.25">
      <c r="A178" s="23"/>
      <c r="B178" s="15"/>
      <c r="C178" s="11"/>
      <c r="D178" s="6"/>
      <c r="E178" s="51"/>
      <c r="F178" s="53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51" t="s">
        <v>59</v>
      </c>
      <c r="F179" s="53">
        <v>200</v>
      </c>
      <c r="G179" s="53">
        <v>1</v>
      </c>
      <c r="H179" s="53">
        <v>0</v>
      </c>
      <c r="I179" s="55">
        <v>27</v>
      </c>
      <c r="J179" s="53">
        <v>110</v>
      </c>
      <c r="K179" s="50">
        <v>508</v>
      </c>
      <c r="L179" s="57">
        <v>9.33</v>
      </c>
    </row>
    <row r="180" spans="1:12" ht="15" x14ac:dyDescent="0.25">
      <c r="A180" s="23"/>
      <c r="B180" s="15"/>
      <c r="C180" s="11"/>
      <c r="D180" s="7" t="s">
        <v>23</v>
      </c>
      <c r="E180" s="51" t="s">
        <v>84</v>
      </c>
      <c r="F180" s="53">
        <v>45</v>
      </c>
      <c r="G180" s="53">
        <v>8</v>
      </c>
      <c r="H180" s="53">
        <v>5</v>
      </c>
      <c r="I180" s="55">
        <v>10</v>
      </c>
      <c r="J180" s="53">
        <v>153</v>
      </c>
      <c r="K180" s="50">
        <v>90</v>
      </c>
      <c r="L180" s="57">
        <v>10.66</v>
      </c>
    </row>
    <row r="181" spans="1:12" ht="15.75" thickBot="1" x14ac:dyDescent="0.3">
      <c r="A181" s="23"/>
      <c r="B181" s="15"/>
      <c r="C181" s="11"/>
      <c r="D181" s="7" t="s">
        <v>24</v>
      </c>
      <c r="E181" s="63" t="s">
        <v>101</v>
      </c>
      <c r="F181" s="64">
        <v>100</v>
      </c>
      <c r="G181" s="64">
        <v>1.5</v>
      </c>
      <c r="H181" s="64">
        <v>0.5</v>
      </c>
      <c r="I181" s="65">
        <v>21</v>
      </c>
      <c r="J181" s="64">
        <v>96</v>
      </c>
      <c r="K181" s="72">
        <v>112</v>
      </c>
      <c r="L181" s="71">
        <v>14.81</v>
      </c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545</v>
      </c>
      <c r="G184" s="19">
        <f t="shared" ref="G184:J184" si="83">SUM(G177:G183)</f>
        <v>16.5</v>
      </c>
      <c r="H184" s="19">
        <f t="shared" si="83"/>
        <v>16.5</v>
      </c>
      <c r="I184" s="19">
        <f t="shared" si="83"/>
        <v>82</v>
      </c>
      <c r="J184" s="19">
        <f t="shared" si="83"/>
        <v>575</v>
      </c>
      <c r="K184" s="25"/>
      <c r="L184" s="19">
        <f t="shared" ref="L184" si="84">SUM(L177:L183)</f>
        <v>57.290000000000006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8" t="s">
        <v>102</v>
      </c>
      <c r="F185" s="59">
        <v>90</v>
      </c>
      <c r="G185" s="59">
        <v>2</v>
      </c>
      <c r="H185" s="59">
        <v>6</v>
      </c>
      <c r="I185" s="60">
        <v>9</v>
      </c>
      <c r="J185" s="59">
        <v>99</v>
      </c>
      <c r="K185" s="62">
        <v>75</v>
      </c>
      <c r="L185" s="61">
        <v>8.66</v>
      </c>
    </row>
    <row r="186" spans="1:12" ht="15" x14ac:dyDescent="0.25">
      <c r="A186" s="23"/>
      <c r="B186" s="15"/>
      <c r="C186" s="11"/>
      <c r="D186" s="7" t="s">
        <v>27</v>
      </c>
      <c r="E186" s="51" t="s">
        <v>86</v>
      </c>
      <c r="F186" s="53">
        <v>250</v>
      </c>
      <c r="G186" s="53">
        <v>2</v>
      </c>
      <c r="H186" s="53">
        <v>4</v>
      </c>
      <c r="I186" s="55">
        <v>15</v>
      </c>
      <c r="J186" s="53">
        <v>108</v>
      </c>
      <c r="K186" s="50">
        <v>144</v>
      </c>
      <c r="L186" s="57">
        <v>9.91</v>
      </c>
    </row>
    <row r="187" spans="1:12" ht="15" x14ac:dyDescent="0.25">
      <c r="A187" s="23"/>
      <c r="B187" s="15"/>
      <c r="C187" s="11"/>
      <c r="D187" s="7" t="s">
        <v>28</v>
      </c>
      <c r="E187" s="51" t="s">
        <v>66</v>
      </c>
      <c r="F187" s="53">
        <v>90</v>
      </c>
      <c r="G187" s="53">
        <v>15</v>
      </c>
      <c r="H187" s="53">
        <v>11</v>
      </c>
      <c r="I187" s="55">
        <v>9</v>
      </c>
      <c r="J187" s="53">
        <v>188</v>
      </c>
      <c r="K187" s="50">
        <v>412</v>
      </c>
      <c r="L187" s="57">
        <v>28.18</v>
      </c>
    </row>
    <row r="188" spans="1:12" ht="15" x14ac:dyDescent="0.25">
      <c r="A188" s="23"/>
      <c r="B188" s="15"/>
      <c r="C188" s="11"/>
      <c r="D188" s="7" t="s">
        <v>29</v>
      </c>
      <c r="E188" s="51" t="s">
        <v>103</v>
      </c>
      <c r="F188" s="53">
        <v>180</v>
      </c>
      <c r="G188" s="53">
        <v>9</v>
      </c>
      <c r="H188" s="53">
        <v>8</v>
      </c>
      <c r="I188" s="55">
        <v>38</v>
      </c>
      <c r="J188" s="53">
        <v>260</v>
      </c>
      <c r="K188" s="50">
        <v>237</v>
      </c>
      <c r="L188" s="57">
        <v>11.63</v>
      </c>
    </row>
    <row r="189" spans="1:12" ht="15" x14ac:dyDescent="0.25">
      <c r="A189" s="23"/>
      <c r="B189" s="15"/>
      <c r="C189" s="11"/>
      <c r="D189" s="7" t="s">
        <v>30</v>
      </c>
      <c r="E189" s="51" t="s">
        <v>92</v>
      </c>
      <c r="F189" s="53">
        <v>200</v>
      </c>
      <c r="G189" s="53">
        <v>0</v>
      </c>
      <c r="H189" s="53">
        <v>0</v>
      </c>
      <c r="I189" s="55">
        <v>15</v>
      </c>
      <c r="J189" s="53">
        <v>60</v>
      </c>
      <c r="K189" s="50">
        <v>493</v>
      </c>
      <c r="L189" s="57">
        <v>2.61</v>
      </c>
    </row>
    <row r="190" spans="1:12" ht="15" x14ac:dyDescent="0.25">
      <c r="A190" s="23"/>
      <c r="B190" s="15"/>
      <c r="C190" s="11"/>
      <c r="D190" s="7" t="s">
        <v>31</v>
      </c>
      <c r="E190" s="51" t="s">
        <v>51</v>
      </c>
      <c r="F190" s="53">
        <v>80</v>
      </c>
      <c r="G190" s="53">
        <v>5</v>
      </c>
      <c r="H190" s="53">
        <v>1</v>
      </c>
      <c r="I190" s="55">
        <v>27</v>
      </c>
      <c r="J190" s="53">
        <v>145</v>
      </c>
      <c r="K190" s="50">
        <v>110</v>
      </c>
      <c r="L190" s="57">
        <v>4.6399999999999997</v>
      </c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890</v>
      </c>
      <c r="G194" s="19">
        <f t="shared" ref="G194:J194" si="85">SUM(G185:G193)</f>
        <v>33</v>
      </c>
      <c r="H194" s="19">
        <f t="shared" si="85"/>
        <v>30</v>
      </c>
      <c r="I194" s="19">
        <f t="shared" si="85"/>
        <v>113</v>
      </c>
      <c r="J194" s="19">
        <f t="shared" si="85"/>
        <v>860</v>
      </c>
      <c r="K194" s="25"/>
      <c r="L194" s="19">
        <f t="shared" ref="L194" si="86">SUM(L185:L193)</f>
        <v>65.63</v>
      </c>
    </row>
    <row r="195" spans="1:12" ht="15" x14ac:dyDescent="0.2">
      <c r="A195" s="29">
        <f>A177</f>
        <v>2</v>
      </c>
      <c r="B195" s="30">
        <f>B177</f>
        <v>5</v>
      </c>
      <c r="C195" s="77" t="s">
        <v>4</v>
      </c>
      <c r="D195" s="78"/>
      <c r="E195" s="31"/>
      <c r="F195" s="32">
        <f>F184+F194</f>
        <v>1435</v>
      </c>
      <c r="G195" s="32">
        <f t="shared" ref="G195" si="87">G184+G194</f>
        <v>49.5</v>
      </c>
      <c r="H195" s="32">
        <f t="shared" ref="H195" si="88">H184+H194</f>
        <v>46.5</v>
      </c>
      <c r="I195" s="32">
        <f t="shared" ref="I195" si="89">I184+I194</f>
        <v>195</v>
      </c>
      <c r="J195" s="32">
        <f t="shared" ref="J195:L195" si="90">J184+J194</f>
        <v>1435</v>
      </c>
      <c r="K195" s="32"/>
      <c r="L195" s="32">
        <f t="shared" si="90"/>
        <v>122.92</v>
      </c>
    </row>
    <row r="196" spans="1:12" x14ac:dyDescent="0.2">
      <c r="A196" s="27"/>
      <c r="B196" s="28"/>
      <c r="C196" s="79" t="s">
        <v>5</v>
      </c>
      <c r="D196" s="79"/>
      <c r="E196" s="79"/>
      <c r="F196" s="34">
        <f>(F24+F43+F62+F81+F100+F119+F138+F157+F176+F195)/(IF(F24=0,0,1)+IF(F43=0,0,1)+IF(F62=0,0,1)+IF(F81=0,0,1)+IF(F100=0,0,1)+IF(F119=0,0,1)+IF(F138=0,0,1)+IF(F157=0,0,1)+IF(F176=0,0,1)+IF(F195=0,0,1))</f>
        <v>1442</v>
      </c>
      <c r="G196" s="34">
        <f t="shared" ref="G196:J196" si="91">(G24+G43+G62+G81+G100+G119+G138+G157+G176+G195)/(IF(G24=0,0,1)+IF(G43=0,0,1)+IF(G62=0,0,1)+IF(G81=0,0,1)+IF(G100=0,0,1)+IF(G119=0,0,1)+IF(G138=0,0,1)+IF(G157=0,0,1)+IF(G176=0,0,1)+IF(G195=0,0,1))</f>
        <v>48.247999999999998</v>
      </c>
      <c r="H196" s="34">
        <f t="shared" si="91"/>
        <v>45.228999999999999</v>
      </c>
      <c r="I196" s="34">
        <f t="shared" si="91"/>
        <v>176.35</v>
      </c>
      <c r="J196" s="34">
        <f t="shared" si="91"/>
        <v>1290.4599999999998</v>
      </c>
      <c r="K196" s="34"/>
      <c r="L196" s="34">
        <f t="shared" ref="L196" si="92">(L24+L43+L62+L81+L100+L119+L138+L157+L176+L195)/(IF(L24=0,0,1)+IF(L43=0,0,1)+IF(L62=0,0,1)+IF(L81=0,0,1)+IF(L100=0,0,1)+IF(L119=0,0,1)+IF(L138=0,0,1)+IF(L157=0,0,1)+IF(L176=0,0,1)+IF(L195=0,0,1))</f>
        <v>128.85300000000001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2025-01-08T18:21:45Z</dcterms:modified>
</cp:coreProperties>
</file>